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655" yWindow="15" windowWidth="12675" windowHeight="10545" activeTab="4"/>
  </bookViews>
  <sheets>
    <sheet name="Lunch Money" sheetId="1" r:id="rId1"/>
    <sheet name="Xbox" sheetId="2" r:id="rId2"/>
    <sheet name="Tv" sheetId="3" r:id="rId3"/>
    <sheet name="Study" sheetId="4" r:id="rId4"/>
    <sheet name="hours of sleep" sheetId="5" r:id="rId5"/>
  </sheets>
  <calcPr calcId="125725"/>
</workbook>
</file>

<file path=xl/calcChain.xml><?xml version="1.0" encoding="utf-8"?>
<calcChain xmlns="http://schemas.openxmlformats.org/spreadsheetml/2006/main">
  <c r="H23" i="5"/>
  <c r="H24" i="4"/>
  <c r="L22" i="5"/>
  <c r="L21"/>
  <c r="L20"/>
  <c r="H21"/>
  <c r="H20"/>
  <c r="B29"/>
  <c r="B28"/>
  <c r="B27"/>
  <c r="B26"/>
  <c r="B25"/>
  <c r="B24"/>
  <c r="L23" i="4" l="1"/>
  <c r="L22"/>
  <c r="L21"/>
  <c r="H22"/>
  <c r="H21"/>
  <c r="B26"/>
  <c r="B25"/>
  <c r="B24"/>
  <c r="B23"/>
  <c r="B22"/>
  <c r="B21"/>
  <c r="L22" i="3"/>
  <c r="L21"/>
  <c r="L20"/>
  <c r="H23"/>
  <c r="H21"/>
  <c r="H20"/>
  <c r="B25"/>
  <c r="B24"/>
  <c r="B23"/>
  <c r="B22"/>
  <c r="B21"/>
  <c r="B20"/>
  <c r="K22" i="2"/>
  <c r="K21"/>
  <c r="K20"/>
  <c r="G23"/>
  <c r="G21"/>
  <c r="G20"/>
  <c r="B25"/>
  <c r="B24"/>
  <c r="B23"/>
  <c r="B22"/>
  <c r="B21"/>
  <c r="B20"/>
  <c r="I24" i="1"/>
  <c r="I23" l="1"/>
  <c r="I22" l="1"/>
  <c r="E25"/>
  <c r="B21"/>
  <c r="B20"/>
  <c r="B19"/>
  <c r="B18"/>
  <c r="B17"/>
  <c r="B16"/>
  <c r="E23"/>
  <c r="E22"/>
</calcChain>
</file>

<file path=xl/sharedStrings.xml><?xml version="1.0" encoding="utf-8"?>
<sst xmlns="http://schemas.openxmlformats.org/spreadsheetml/2006/main" count="75" uniqueCount="23">
  <si>
    <t>Cost ($)</t>
  </si>
  <si>
    <t>Frequency</t>
  </si>
  <si>
    <t>Mean</t>
  </si>
  <si>
    <t>Median</t>
  </si>
  <si>
    <t>Max</t>
  </si>
  <si>
    <t>Min</t>
  </si>
  <si>
    <t>Q1</t>
  </si>
  <si>
    <t>Q2</t>
  </si>
  <si>
    <t>Q3</t>
  </si>
  <si>
    <t>Q4</t>
  </si>
  <si>
    <t xml:space="preserve">Mode </t>
  </si>
  <si>
    <t>Midrange</t>
  </si>
  <si>
    <t>S. Deviation</t>
  </si>
  <si>
    <t>Variance</t>
  </si>
  <si>
    <t>I.Q.R.</t>
  </si>
  <si>
    <t>hours Played</t>
  </si>
  <si>
    <t>variance</t>
  </si>
  <si>
    <t>I.Q.R</t>
  </si>
  <si>
    <t>Hours Watched</t>
  </si>
  <si>
    <t>Standard Deviation</t>
  </si>
  <si>
    <t>Hours Studying</t>
  </si>
  <si>
    <t>Mode</t>
  </si>
  <si>
    <t>hours Slept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</si>
</sst>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'Lunch Money'!$A$4</c:f>
              <c:strCache>
                <c:ptCount val="1"/>
                <c:pt idx="0">
                  <c:v>Cost ($)</c:v>
                </c:pt>
              </c:strCache>
            </c:strRef>
          </c:tx>
          <c:cat>
            <c:numRef>
              <c:f>'Lunch Money'!$A$5:$A$10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7.5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</c:numCache>
            </c:numRef>
          </c:cat>
          <c:val>
            <c:numRef>
              <c:f>'Lunch Money'!$B$5:$B$10</c:f>
              <c:numCache>
                <c:formatCode>General</c:formatCode>
                <c:ptCount val="6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gapWidth val="0"/>
        <c:axId val="69918080"/>
        <c:axId val="69936256"/>
      </c:barChart>
      <c:catAx>
        <c:axId val="69918080"/>
        <c:scaling>
          <c:orientation val="minMax"/>
        </c:scaling>
        <c:axPos val="b"/>
        <c:numFmt formatCode="General" sourceLinked="1"/>
        <c:tickLblPos val="nextTo"/>
        <c:crossAx val="69936256"/>
        <c:crosses val="autoZero"/>
        <c:auto val="1"/>
        <c:lblAlgn val="ctr"/>
        <c:lblOffset val="100"/>
      </c:catAx>
      <c:valAx>
        <c:axId val="69936256"/>
        <c:scaling>
          <c:orientation val="minMax"/>
        </c:scaling>
        <c:axPos val="l"/>
        <c:majorGridlines/>
        <c:numFmt formatCode="General" sourceLinked="1"/>
        <c:tickLblPos val="nextTo"/>
        <c:crossAx val="699180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v>hours played</c:v>
          </c:tx>
          <c:cat>
            <c:numRef>
              <c:f>Xbox!$A$5:$A$17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cat>
          <c:val>
            <c:numRef>
              <c:f>Xbox!$C$5:$C$17</c:f>
              <c:numCache>
                <c:formatCode>General</c:formatCode>
                <c:ptCount val="13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</c:ser>
        <c:gapWidth val="0"/>
        <c:axId val="70432640"/>
        <c:axId val="70434176"/>
      </c:barChart>
      <c:catAx>
        <c:axId val="70432640"/>
        <c:scaling>
          <c:orientation val="minMax"/>
        </c:scaling>
        <c:axPos val="b"/>
        <c:numFmt formatCode="General" sourceLinked="1"/>
        <c:tickLblPos val="nextTo"/>
        <c:crossAx val="70434176"/>
        <c:crosses val="autoZero"/>
        <c:auto val="1"/>
        <c:lblAlgn val="ctr"/>
        <c:lblOffset val="100"/>
      </c:catAx>
      <c:valAx>
        <c:axId val="70434176"/>
        <c:scaling>
          <c:orientation val="minMax"/>
        </c:scaling>
        <c:axPos val="l"/>
        <c:majorGridlines/>
        <c:numFmt formatCode="General" sourceLinked="1"/>
        <c:tickLblPos val="nextTo"/>
        <c:crossAx val="70432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layout/>
    </c:title>
    <c:plotArea>
      <c:layout>
        <c:manualLayout>
          <c:layoutTarget val="inner"/>
          <c:xMode val="edge"/>
          <c:yMode val="edge"/>
          <c:x val="5.7905074365704294E-2"/>
          <c:y val="0.19480351414406533"/>
          <c:w val="0.77198512685914278"/>
          <c:h val="0.68921660834062393"/>
        </c:manualLayout>
      </c:layout>
      <c:barChart>
        <c:barDir val="col"/>
        <c:grouping val="clustered"/>
        <c:ser>
          <c:idx val="0"/>
          <c:order val="0"/>
          <c:tx>
            <c:v>Hours watching TV</c:v>
          </c:tx>
          <c:cat>
            <c:numLit>
              <c:formatCode>General</c:formatCode>
              <c:ptCount val="13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1.5</c:v>
              </c:pt>
              <c:pt idx="4">
                <c:v>2</c:v>
              </c:pt>
              <c:pt idx="5">
                <c:v>2.5</c:v>
              </c:pt>
              <c:pt idx="6">
                <c:v>3</c:v>
              </c:pt>
              <c:pt idx="7">
                <c:v>3.5</c:v>
              </c:pt>
              <c:pt idx="8">
                <c:v>4</c:v>
              </c:pt>
              <c:pt idx="9">
                <c:v>4.5</c:v>
              </c:pt>
              <c:pt idx="10">
                <c:v>5</c:v>
              </c:pt>
              <c:pt idx="11">
                <c:v>5.5</c:v>
              </c:pt>
              <c:pt idx="12">
                <c:v>6</c:v>
              </c:pt>
            </c:numLit>
          </c:cat>
          <c:val>
            <c:numRef>
              <c:f>Tv!$C$5:$C$17</c:f>
              <c:numCache>
                <c:formatCode>General</c:formatCode>
                <c:ptCount val="13"/>
                <c:pt idx="0">
                  <c:v>2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70450560"/>
        <c:axId val="70513792"/>
      </c:barChart>
      <c:catAx>
        <c:axId val="70450560"/>
        <c:scaling>
          <c:orientation val="minMax"/>
        </c:scaling>
        <c:axPos val="b"/>
        <c:numFmt formatCode="General" sourceLinked="1"/>
        <c:tickLblPos val="nextTo"/>
        <c:crossAx val="70513792"/>
        <c:crosses val="autoZero"/>
        <c:auto val="1"/>
        <c:lblAlgn val="ctr"/>
        <c:lblOffset val="100"/>
      </c:catAx>
      <c:valAx>
        <c:axId val="70513792"/>
        <c:scaling>
          <c:orientation val="minMax"/>
        </c:scaling>
        <c:axPos val="l"/>
        <c:majorGridlines/>
        <c:numFmt formatCode="General" sourceLinked="1"/>
        <c:tickLblPos val="nextTo"/>
        <c:crossAx val="70450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5568678915135"/>
          <c:y val="0.52984288422280545"/>
          <c:w val="0.16177646544181978"/>
          <c:h val="0.24575422863808688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Study!$C$4</c:f>
              <c:strCache>
                <c:ptCount val="1"/>
                <c:pt idx="0">
                  <c:v>Frequency</c:v>
                </c:pt>
              </c:strCache>
            </c:strRef>
          </c:tx>
          <c:cat>
            <c:numLit>
              <c:formatCode>General</c:formatCode>
              <c:ptCount val="13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1.5</c:v>
              </c:pt>
              <c:pt idx="4">
                <c:v>2</c:v>
              </c:pt>
              <c:pt idx="5">
                <c:v>2.5</c:v>
              </c:pt>
              <c:pt idx="6">
                <c:v>3</c:v>
              </c:pt>
              <c:pt idx="7">
                <c:v>3.5</c:v>
              </c:pt>
              <c:pt idx="8">
                <c:v>4</c:v>
              </c:pt>
              <c:pt idx="9">
                <c:v>4.5</c:v>
              </c:pt>
              <c:pt idx="10">
                <c:v>5</c:v>
              </c:pt>
              <c:pt idx="11">
                <c:v>5.5</c:v>
              </c:pt>
              <c:pt idx="12">
                <c:v>6</c:v>
              </c:pt>
            </c:numLit>
          </c:cat>
          <c:val>
            <c:numRef>
              <c:f>Study!$C$5:$C$17</c:f>
              <c:numCache>
                <c:formatCode>General</c:formatCode>
                <c:ptCount val="13"/>
                <c:pt idx="0">
                  <c:v>8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70657152"/>
        <c:axId val="70658688"/>
      </c:barChart>
      <c:catAx>
        <c:axId val="70657152"/>
        <c:scaling>
          <c:orientation val="minMax"/>
        </c:scaling>
        <c:axPos val="b"/>
        <c:numFmt formatCode="General" sourceLinked="1"/>
        <c:tickLblPos val="nextTo"/>
        <c:crossAx val="70658688"/>
        <c:crosses val="autoZero"/>
        <c:auto val="1"/>
        <c:lblAlgn val="ctr"/>
        <c:lblOffset val="100"/>
      </c:catAx>
      <c:valAx>
        <c:axId val="70658688"/>
        <c:scaling>
          <c:orientation val="minMax"/>
        </c:scaling>
        <c:axPos val="l"/>
        <c:majorGridlines/>
        <c:numFmt formatCode="General" sourceLinked="1"/>
        <c:tickLblPos val="nextTo"/>
        <c:crossAx val="70657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2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v>Time Slept</c:v>
          </c:tx>
          <c:cat>
            <c:numRef>
              <c:f>'hours of sleep'!$A$5:$A$22</c:f>
              <c:numCache>
                <c:formatCode>General</c:formatCod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</c:numCache>
            </c:numRef>
          </c:cat>
          <c:val>
            <c:numRef>
              <c:f>'hours of sleep'!$C$5:$C$22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15</c:v>
                </c:pt>
                <c:pt idx="13">
                  <c:v>6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</c:numCache>
            </c:numRef>
          </c:val>
        </c:ser>
        <c:gapWidth val="0"/>
        <c:axId val="70678784"/>
        <c:axId val="70586368"/>
      </c:barChart>
      <c:catAx>
        <c:axId val="70678784"/>
        <c:scaling>
          <c:orientation val="minMax"/>
        </c:scaling>
        <c:axPos val="b"/>
        <c:numFmt formatCode="General" sourceLinked="1"/>
        <c:tickLblPos val="nextTo"/>
        <c:crossAx val="70586368"/>
        <c:crosses val="autoZero"/>
        <c:auto val="1"/>
        <c:lblAlgn val="ctr"/>
        <c:lblOffset val="100"/>
      </c:catAx>
      <c:valAx>
        <c:axId val="70586368"/>
        <c:scaling>
          <c:orientation val="minMax"/>
        </c:scaling>
        <c:axPos val="l"/>
        <c:majorGridlines/>
        <c:numFmt formatCode="General" sourceLinked="1"/>
        <c:tickLblPos val="nextTo"/>
        <c:crossAx val="70678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180974</xdr:rowOff>
    </xdr:from>
    <xdr:to>
      <xdr:col>11</xdr:col>
      <xdr:colOff>314325</xdr:colOff>
      <xdr:row>18</xdr:row>
      <xdr:rowOff>38099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600075</xdr:colOff>
      <xdr:row>3</xdr:row>
      <xdr:rowOff>9525</xdr:rowOff>
    </xdr:from>
    <xdr:to>
      <xdr:col>16</xdr:col>
      <xdr:colOff>9525</xdr:colOff>
      <xdr:row>8</xdr:row>
      <xdr:rowOff>19050</xdr:rowOff>
    </xdr:to>
    <xdr:sp macro="" textlink="">
      <xdr:nvSpPr>
        <xdr:cNvPr id="3" name="TextBox 2"/>
        <xdr:cNvSpPr txBox="1"/>
      </xdr:nvSpPr>
      <xdr:spPr>
        <a:xfrm>
          <a:off x="7305675" y="581025"/>
          <a:ext cx="2457450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information and graph provided is a analysis of money I spent on Lunch over a 36 day period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16</xdr:col>
      <xdr:colOff>19050</xdr:colOff>
      <xdr:row>15</xdr:row>
      <xdr:rowOff>19050</xdr:rowOff>
    </xdr:to>
    <xdr:sp macro="" textlink="">
      <xdr:nvSpPr>
        <xdr:cNvPr id="4" name="TextBox 3"/>
        <xdr:cNvSpPr txBox="1"/>
      </xdr:nvSpPr>
      <xdr:spPr>
        <a:xfrm>
          <a:off x="7315200" y="2095500"/>
          <a:ext cx="245745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this</a:t>
          </a:r>
          <a:r>
            <a:rPr lang="en-US" sz="1100" baseline="0"/>
            <a:t> graph is unimodal and skewed to the right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28575</xdr:rowOff>
    </xdr:from>
    <xdr:to>
      <xdr:col>13</xdr:col>
      <xdr:colOff>304800</xdr:colOff>
      <xdr:row>16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</xdr:colOff>
      <xdr:row>2</xdr:row>
      <xdr:rowOff>76200</xdr:rowOff>
    </xdr:from>
    <xdr:to>
      <xdr:col>18</xdr:col>
      <xdr:colOff>581025</xdr:colOff>
      <xdr:row>8</xdr:row>
      <xdr:rowOff>9525</xdr:rowOff>
    </xdr:to>
    <xdr:sp macro="" textlink="">
      <xdr:nvSpPr>
        <xdr:cNvPr id="4" name="TextBox 3"/>
        <xdr:cNvSpPr txBox="1"/>
      </xdr:nvSpPr>
      <xdr:spPr>
        <a:xfrm>
          <a:off x="8553450" y="457200"/>
          <a:ext cx="3000375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information and graph provided is a analysis of the hours  I spent playing video games over a 36 day period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14</xdr:col>
      <xdr:colOff>38100</xdr:colOff>
      <xdr:row>10</xdr:row>
      <xdr:rowOff>76200</xdr:rowOff>
    </xdr:from>
    <xdr:to>
      <xdr:col>17</xdr:col>
      <xdr:colOff>590550</xdr:colOff>
      <xdr:row>14</xdr:row>
      <xdr:rowOff>142875</xdr:rowOff>
    </xdr:to>
    <xdr:sp macro="" textlink="">
      <xdr:nvSpPr>
        <xdr:cNvPr id="5" name="TextBox 4"/>
        <xdr:cNvSpPr txBox="1"/>
      </xdr:nvSpPr>
      <xdr:spPr>
        <a:xfrm>
          <a:off x="8572500" y="1981200"/>
          <a:ext cx="238125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this graph is unimodal and skewed</a:t>
          </a:r>
          <a:r>
            <a:rPr lang="en-US" sz="1100" baseline="0"/>
            <a:t> to the left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2</xdr:row>
      <xdr:rowOff>0</xdr:rowOff>
    </xdr:from>
    <xdr:to>
      <xdr:col>13</xdr:col>
      <xdr:colOff>295275</xdr:colOff>
      <xdr:row>16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</xdr:colOff>
      <xdr:row>3</xdr:row>
      <xdr:rowOff>47625</xdr:rowOff>
    </xdr:from>
    <xdr:to>
      <xdr:col>17</xdr:col>
      <xdr:colOff>561975</xdr:colOff>
      <xdr:row>8</xdr:row>
      <xdr:rowOff>161925</xdr:rowOff>
    </xdr:to>
    <xdr:sp macro="" textlink="">
      <xdr:nvSpPr>
        <xdr:cNvPr id="3" name="TextBox 2"/>
        <xdr:cNvSpPr txBox="1"/>
      </xdr:nvSpPr>
      <xdr:spPr>
        <a:xfrm>
          <a:off x="8562975" y="619125"/>
          <a:ext cx="2362200" cy="106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The</a:t>
          </a:r>
          <a:r>
            <a:rPr lang="en-US" sz="1100" baseline="0"/>
            <a:t> information and graph provided is a analysis of the hours i spent  watching TV over a 36 day period</a:t>
          </a:r>
          <a:endParaRPr lang="en-US" sz="1100"/>
        </a:p>
      </xdr:txBody>
    </xdr:sp>
    <xdr:clientData/>
  </xdr:twoCellAnchor>
  <xdr:twoCellAnchor>
    <xdr:from>
      <xdr:col>13</xdr:col>
      <xdr:colOff>590550</xdr:colOff>
      <xdr:row>11</xdr:row>
      <xdr:rowOff>57150</xdr:rowOff>
    </xdr:from>
    <xdr:to>
      <xdr:col>18</xdr:col>
      <xdr:colOff>0</xdr:colOff>
      <xdr:row>16</xdr:row>
      <xdr:rowOff>9525</xdr:rowOff>
    </xdr:to>
    <xdr:sp macro="" textlink="">
      <xdr:nvSpPr>
        <xdr:cNvPr id="4" name="TextBox 3"/>
        <xdr:cNvSpPr txBox="1"/>
      </xdr:nvSpPr>
      <xdr:spPr>
        <a:xfrm>
          <a:off x="8515350" y="2152650"/>
          <a:ext cx="2457450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This graph</a:t>
          </a:r>
          <a:r>
            <a:rPr lang="en-US" sz="1100" baseline="0"/>
            <a:t> is unimodal and skewd to the right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3</xdr:row>
      <xdr:rowOff>0</xdr:rowOff>
    </xdr:from>
    <xdr:to>
      <xdr:col>13</xdr:col>
      <xdr:colOff>295275</xdr:colOff>
      <xdr:row>17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219075</xdr:colOff>
      <xdr:row>3</xdr:row>
      <xdr:rowOff>47625</xdr:rowOff>
    </xdr:from>
    <xdr:to>
      <xdr:col>19</xdr:col>
      <xdr:colOff>361950</xdr:colOff>
      <xdr:row>7</xdr:row>
      <xdr:rowOff>0</xdr:rowOff>
    </xdr:to>
    <xdr:sp macro="" textlink="">
      <xdr:nvSpPr>
        <xdr:cNvPr id="3" name="TextBox 2"/>
        <xdr:cNvSpPr txBox="1"/>
      </xdr:nvSpPr>
      <xdr:spPr>
        <a:xfrm>
          <a:off x="8753475" y="619125"/>
          <a:ext cx="319087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The</a:t>
          </a:r>
          <a:r>
            <a:rPr lang="en-US" sz="1100" baseline="0"/>
            <a:t> Information provided is based on the time that i spent studying during  a 36 day period</a:t>
          </a:r>
          <a:endParaRPr lang="en-US" sz="1100"/>
        </a:p>
      </xdr:txBody>
    </xdr:sp>
    <xdr:clientData/>
  </xdr:twoCellAnchor>
  <xdr:twoCellAnchor>
    <xdr:from>
      <xdr:col>14</xdr:col>
      <xdr:colOff>9525</xdr:colOff>
      <xdr:row>12</xdr:row>
      <xdr:rowOff>66675</xdr:rowOff>
    </xdr:from>
    <xdr:to>
      <xdr:col>17</xdr:col>
      <xdr:colOff>9525</xdr:colOff>
      <xdr:row>16</xdr:row>
      <xdr:rowOff>171450</xdr:rowOff>
    </xdr:to>
    <xdr:sp macro="" textlink="">
      <xdr:nvSpPr>
        <xdr:cNvPr id="4" name="TextBox 3"/>
        <xdr:cNvSpPr txBox="1"/>
      </xdr:nvSpPr>
      <xdr:spPr>
        <a:xfrm>
          <a:off x="8543925" y="2352675"/>
          <a:ext cx="182880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This Graph is unimodal</a:t>
          </a:r>
          <a:r>
            <a:rPr lang="en-US" sz="1100" baseline="0"/>
            <a:t> and skew to the right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2</xdr:row>
      <xdr:rowOff>95250</xdr:rowOff>
    </xdr:from>
    <xdr:to>
      <xdr:col>13</xdr:col>
      <xdr:colOff>419100</xdr:colOff>
      <xdr:row>16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2</xdr:row>
      <xdr:rowOff>142875</xdr:rowOff>
    </xdr:from>
    <xdr:to>
      <xdr:col>19</xdr:col>
      <xdr:colOff>19050</xdr:colOff>
      <xdr:row>7</xdr:row>
      <xdr:rowOff>0</xdr:rowOff>
    </xdr:to>
    <xdr:sp macro="" textlink="">
      <xdr:nvSpPr>
        <xdr:cNvPr id="3" name="TextBox 2"/>
        <xdr:cNvSpPr txBox="1"/>
      </xdr:nvSpPr>
      <xdr:spPr>
        <a:xfrm>
          <a:off x="8543925" y="523875"/>
          <a:ext cx="30575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information and graph provided is a analysis of the hours i spent sleeping over a 36 day period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14</xdr:col>
      <xdr:colOff>9525</xdr:colOff>
      <xdr:row>9</xdr:row>
      <xdr:rowOff>180975</xdr:rowOff>
    </xdr:from>
    <xdr:to>
      <xdr:col>17</xdr:col>
      <xdr:colOff>514350</xdr:colOff>
      <xdr:row>13</xdr:row>
      <xdr:rowOff>76200</xdr:rowOff>
    </xdr:to>
    <xdr:sp macro="" textlink="">
      <xdr:nvSpPr>
        <xdr:cNvPr id="4" name="TextBox 3"/>
        <xdr:cNvSpPr txBox="1"/>
      </xdr:nvSpPr>
      <xdr:spPr>
        <a:xfrm>
          <a:off x="8543925" y="1895475"/>
          <a:ext cx="233362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This graph is unimodal and skewed to the right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5"/>
  <sheetViews>
    <sheetView workbookViewId="0">
      <selection activeCell="I24" sqref="I24"/>
    </sheetView>
  </sheetViews>
  <sheetFormatPr defaultRowHeight="15"/>
  <sheetData>
    <row r="4" spans="1:2">
      <c r="A4" t="s">
        <v>0</v>
      </c>
      <c r="B4" t="s">
        <v>1</v>
      </c>
    </row>
    <row r="5" spans="1:2">
      <c r="A5">
        <v>0</v>
      </c>
      <c r="B5">
        <v>5</v>
      </c>
    </row>
    <row r="6" spans="1:2">
      <c r="A6">
        <v>5</v>
      </c>
      <c r="B6">
        <v>9</v>
      </c>
    </row>
    <row r="7" spans="1:2">
      <c r="A7">
        <v>7.5</v>
      </c>
      <c r="B7">
        <v>15</v>
      </c>
    </row>
    <row r="8" spans="1:2">
      <c r="A8">
        <v>9</v>
      </c>
      <c r="B8">
        <v>4</v>
      </c>
    </row>
    <row r="9" spans="1:2">
      <c r="A9">
        <v>12</v>
      </c>
      <c r="B9">
        <v>2</v>
      </c>
    </row>
    <row r="10" spans="1:2">
      <c r="A10">
        <v>14</v>
      </c>
      <c r="B10">
        <v>1</v>
      </c>
    </row>
    <row r="16" spans="1:2">
      <c r="A16" t="s">
        <v>4</v>
      </c>
      <c r="B16">
        <f>MAX(A5:A10)</f>
        <v>14</v>
      </c>
    </row>
    <row r="17" spans="1:9">
      <c r="A17" t="s">
        <v>5</v>
      </c>
      <c r="B17">
        <f>MIN(A5:A10)</f>
        <v>0</v>
      </c>
    </row>
    <row r="18" spans="1:9">
      <c r="A18" t="s">
        <v>6</v>
      </c>
      <c r="B18">
        <f>QUARTILE(A5:A10,1)</f>
        <v>5.625</v>
      </c>
    </row>
    <row r="19" spans="1:9">
      <c r="A19" t="s">
        <v>7</v>
      </c>
      <c r="B19">
        <f>QUARTILE(A5:A10,2)</f>
        <v>8.25</v>
      </c>
    </row>
    <row r="20" spans="1:9">
      <c r="A20" t="s">
        <v>8</v>
      </c>
      <c r="B20">
        <f>QUARTILE(A5:A10,3)</f>
        <v>11.25</v>
      </c>
    </row>
    <row r="21" spans="1:9">
      <c r="A21" t="s">
        <v>9</v>
      </c>
      <c r="B21">
        <f>QUARTILE(A5:A10,4)</f>
        <v>14</v>
      </c>
    </row>
    <row r="22" spans="1:9">
      <c r="D22" t="s">
        <v>2</v>
      </c>
      <c r="E22">
        <f>AVERAGE(A5:A10)</f>
        <v>7.916666666666667</v>
      </c>
      <c r="G22" t="s">
        <v>12</v>
      </c>
      <c r="I22">
        <f>STDEV(A5:A10)</f>
        <v>5.0241085444749958</v>
      </c>
    </row>
    <row r="23" spans="1:9">
      <c r="D23" t="s">
        <v>3</v>
      </c>
      <c r="E23">
        <f>MEDIAN(A5:A10)</f>
        <v>8.25</v>
      </c>
      <c r="G23" t="s">
        <v>13</v>
      </c>
      <c r="I23">
        <f>VAR(A5:A10)</f>
        <v>25.241666666666664</v>
      </c>
    </row>
    <row r="24" spans="1:9">
      <c r="D24" t="s">
        <v>10</v>
      </c>
      <c r="E24">
        <v>7.5</v>
      </c>
      <c r="G24" t="s">
        <v>14</v>
      </c>
      <c r="I24">
        <f>B20-B18</f>
        <v>5.625</v>
      </c>
    </row>
    <row r="25" spans="1:9">
      <c r="D25" t="s">
        <v>11</v>
      </c>
      <c r="E25">
        <f>(B21-B18)/2</f>
        <v>4.1875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5"/>
  <sheetViews>
    <sheetView topLeftCell="A2" workbookViewId="0">
      <selection activeCell="G23" sqref="G23"/>
    </sheetView>
  </sheetViews>
  <sheetFormatPr defaultRowHeight="15"/>
  <sheetData>
    <row r="4" spans="1:3">
      <c r="A4" t="s">
        <v>15</v>
      </c>
      <c r="C4" t="s">
        <v>1</v>
      </c>
    </row>
    <row r="5" spans="1:3">
      <c r="A5">
        <v>0</v>
      </c>
      <c r="C5">
        <v>4</v>
      </c>
    </row>
    <row r="6" spans="1:3">
      <c r="A6">
        <v>0.5</v>
      </c>
      <c r="C6">
        <v>2</v>
      </c>
    </row>
    <row r="7" spans="1:3">
      <c r="A7">
        <v>1</v>
      </c>
      <c r="C7">
        <v>3</v>
      </c>
    </row>
    <row r="8" spans="1:3">
      <c r="A8">
        <v>1.5</v>
      </c>
      <c r="C8">
        <v>1</v>
      </c>
    </row>
    <row r="9" spans="1:3">
      <c r="A9">
        <v>2</v>
      </c>
      <c r="C9">
        <v>3</v>
      </c>
    </row>
    <row r="10" spans="1:3">
      <c r="A10">
        <v>2.5</v>
      </c>
      <c r="C10">
        <v>3</v>
      </c>
    </row>
    <row r="11" spans="1:3">
      <c r="A11">
        <v>3</v>
      </c>
      <c r="C11">
        <v>4</v>
      </c>
    </row>
    <row r="12" spans="1:3">
      <c r="A12">
        <v>3.5</v>
      </c>
      <c r="C12">
        <v>6</v>
      </c>
    </row>
    <row r="13" spans="1:3">
      <c r="A13">
        <v>4</v>
      </c>
      <c r="C13">
        <v>8</v>
      </c>
    </row>
    <row r="14" spans="1:3">
      <c r="A14">
        <v>4.5</v>
      </c>
      <c r="C14">
        <v>0</v>
      </c>
    </row>
    <row r="15" spans="1:3">
      <c r="A15">
        <v>5</v>
      </c>
      <c r="C15">
        <v>1</v>
      </c>
    </row>
    <row r="16" spans="1:3">
      <c r="A16">
        <v>5.5</v>
      </c>
      <c r="C16">
        <v>0</v>
      </c>
    </row>
    <row r="17" spans="1:11">
      <c r="A17">
        <v>6</v>
      </c>
      <c r="C17">
        <v>1</v>
      </c>
    </row>
    <row r="20" spans="1:11">
      <c r="A20" t="s">
        <v>4</v>
      </c>
      <c r="B20">
        <f>MAX(C5:C17)</f>
        <v>8</v>
      </c>
      <c r="F20" t="s">
        <v>2</v>
      </c>
      <c r="G20">
        <f>AVERAGE(C5:C17)</f>
        <v>2.7692307692307692</v>
      </c>
      <c r="I20" t="s">
        <v>12</v>
      </c>
      <c r="K20">
        <f>STDEV(C5:C17)</f>
        <v>2.3506682083273738</v>
      </c>
    </row>
    <row r="21" spans="1:11">
      <c r="A21" t="s">
        <v>5</v>
      </c>
      <c r="B21">
        <f>MIN(C5:C17)</f>
        <v>0</v>
      </c>
      <c r="F21" t="s">
        <v>3</v>
      </c>
      <c r="G21">
        <f>MEDIAN(C5:C17)</f>
        <v>3</v>
      </c>
      <c r="I21" t="s">
        <v>16</v>
      </c>
      <c r="K21">
        <f>VAR(C5:C17)</f>
        <v>5.5256410256410255</v>
      </c>
    </row>
    <row r="22" spans="1:11">
      <c r="A22" t="s">
        <v>6</v>
      </c>
      <c r="B22">
        <f>QUARTILE(C5:C17,1)</f>
        <v>1</v>
      </c>
      <c r="F22" t="s">
        <v>10</v>
      </c>
      <c r="G22">
        <v>4</v>
      </c>
      <c r="I22" t="s">
        <v>17</v>
      </c>
      <c r="K22">
        <f>B24-B22</f>
        <v>3</v>
      </c>
    </row>
    <row r="23" spans="1:11">
      <c r="A23" t="s">
        <v>7</v>
      </c>
      <c r="B23">
        <f>QUARTILE(C5:C17,2)</f>
        <v>3</v>
      </c>
      <c r="F23" t="s">
        <v>11</v>
      </c>
      <c r="G23">
        <f>(B25-B22)/2</f>
        <v>3.5</v>
      </c>
    </row>
    <row r="24" spans="1:11">
      <c r="A24" t="s">
        <v>8</v>
      </c>
      <c r="B24">
        <f>QUARTILE(C5:C17,3)</f>
        <v>4</v>
      </c>
    </row>
    <row r="25" spans="1:11">
      <c r="A25" t="s">
        <v>9</v>
      </c>
      <c r="B25">
        <f>QUARTILE(C5:C17,4)</f>
        <v>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25"/>
  <sheetViews>
    <sheetView workbookViewId="0">
      <selection activeCell="O4" sqref="O4"/>
    </sheetView>
  </sheetViews>
  <sheetFormatPr defaultRowHeight="15"/>
  <sheetData>
    <row r="4" spans="1:3">
      <c r="A4" t="s">
        <v>18</v>
      </c>
      <c r="C4" t="s">
        <v>1</v>
      </c>
    </row>
    <row r="5" spans="1:3">
      <c r="A5">
        <v>0</v>
      </c>
      <c r="C5">
        <v>2</v>
      </c>
    </row>
    <row r="6" spans="1:3">
      <c r="A6">
        <v>0.5</v>
      </c>
      <c r="C6">
        <v>8</v>
      </c>
    </row>
    <row r="7" spans="1:3">
      <c r="A7">
        <v>1</v>
      </c>
      <c r="C7">
        <v>6</v>
      </c>
    </row>
    <row r="8" spans="1:3">
      <c r="A8">
        <v>1.5</v>
      </c>
      <c r="C8">
        <v>4</v>
      </c>
    </row>
    <row r="9" spans="1:3">
      <c r="A9">
        <v>2</v>
      </c>
      <c r="C9">
        <v>3</v>
      </c>
    </row>
    <row r="10" spans="1:3">
      <c r="A10">
        <v>2.5</v>
      </c>
      <c r="C10">
        <v>3</v>
      </c>
    </row>
    <row r="11" spans="1:3">
      <c r="A11">
        <v>3</v>
      </c>
      <c r="C11">
        <v>1</v>
      </c>
    </row>
    <row r="12" spans="1:3">
      <c r="A12">
        <v>3.5</v>
      </c>
      <c r="C12">
        <v>3</v>
      </c>
    </row>
    <row r="13" spans="1:3">
      <c r="A13">
        <v>4</v>
      </c>
      <c r="C13">
        <v>4</v>
      </c>
    </row>
    <row r="14" spans="1:3">
      <c r="A14">
        <v>4.5</v>
      </c>
      <c r="C14">
        <v>2</v>
      </c>
    </row>
    <row r="15" spans="1:3">
      <c r="A15">
        <v>5</v>
      </c>
      <c r="C15">
        <v>0</v>
      </c>
    </row>
    <row r="16" spans="1:3">
      <c r="A16">
        <v>5.5</v>
      </c>
      <c r="C16">
        <v>0</v>
      </c>
    </row>
    <row r="17" spans="1:12">
      <c r="A17">
        <v>6</v>
      </c>
      <c r="C17">
        <v>0</v>
      </c>
    </row>
    <row r="20" spans="1:12">
      <c r="A20" t="s">
        <v>4</v>
      </c>
      <c r="B20">
        <f>MAX(C5:C17)</f>
        <v>8</v>
      </c>
      <c r="G20" t="s">
        <v>2</v>
      </c>
      <c r="H20">
        <f>AVERAGE(C5:C17)</f>
        <v>2.7692307692307692</v>
      </c>
      <c r="J20" t="s">
        <v>19</v>
      </c>
      <c r="L20">
        <f>STDEV(C5:C17)</f>
        <v>2.385855756810896</v>
      </c>
    </row>
    <row r="21" spans="1:12">
      <c r="A21" t="s">
        <v>5</v>
      </c>
      <c r="B21">
        <f>MIN(C5:C17)</f>
        <v>0</v>
      </c>
      <c r="G21" t="s">
        <v>3</v>
      </c>
      <c r="H21">
        <f>MEDIAN(C5:C17)</f>
        <v>3</v>
      </c>
      <c r="J21" t="s">
        <v>13</v>
      </c>
      <c r="L21">
        <f>VAR(C5:C17)</f>
        <v>5.6923076923076925</v>
      </c>
    </row>
    <row r="22" spans="1:12">
      <c r="A22" t="s">
        <v>6</v>
      </c>
      <c r="B22">
        <f>QUARTILE(C5:C17,1)</f>
        <v>1</v>
      </c>
      <c r="G22" t="s">
        <v>10</v>
      </c>
      <c r="H22">
        <v>0.5</v>
      </c>
      <c r="J22" t="s">
        <v>17</v>
      </c>
      <c r="L22">
        <f>B24-B22</f>
        <v>3</v>
      </c>
    </row>
    <row r="23" spans="1:12">
      <c r="A23" t="s">
        <v>7</v>
      </c>
      <c r="B23">
        <f>QUARTILE(C5:C17,2)</f>
        <v>3</v>
      </c>
      <c r="G23" t="s">
        <v>11</v>
      </c>
      <c r="H23">
        <f>(B25-B22)/2</f>
        <v>3.5</v>
      </c>
    </row>
    <row r="24" spans="1:12">
      <c r="A24" t="s">
        <v>8</v>
      </c>
      <c r="B24">
        <f>QUARTILE(C5:C17,3)</f>
        <v>4</v>
      </c>
    </row>
    <row r="25" spans="1:12">
      <c r="A25" t="s">
        <v>9</v>
      </c>
      <c r="B25">
        <f>QUARTILE(C5:C17,4)</f>
        <v>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L26"/>
  <sheetViews>
    <sheetView workbookViewId="0">
      <selection activeCell="E40" sqref="E40"/>
    </sheetView>
  </sheetViews>
  <sheetFormatPr defaultRowHeight="15"/>
  <sheetData>
    <row r="4" spans="1:3">
      <c r="A4" t="s">
        <v>20</v>
      </c>
      <c r="C4" t="s">
        <v>1</v>
      </c>
    </row>
    <row r="5" spans="1:3">
      <c r="A5">
        <v>0</v>
      </c>
      <c r="C5">
        <v>8</v>
      </c>
    </row>
    <row r="6" spans="1:3">
      <c r="A6">
        <v>0.5</v>
      </c>
      <c r="C6">
        <v>5</v>
      </c>
    </row>
    <row r="7" spans="1:3">
      <c r="A7">
        <v>1</v>
      </c>
      <c r="C7">
        <v>10</v>
      </c>
    </row>
    <row r="8" spans="1:3">
      <c r="A8">
        <v>1.5</v>
      </c>
      <c r="C8">
        <v>5</v>
      </c>
    </row>
    <row r="9" spans="1:3">
      <c r="A9">
        <v>2</v>
      </c>
      <c r="C9">
        <v>2</v>
      </c>
    </row>
    <row r="10" spans="1:3">
      <c r="A10">
        <v>2.5</v>
      </c>
      <c r="C10">
        <v>5</v>
      </c>
    </row>
    <row r="11" spans="1:3">
      <c r="A11">
        <v>3</v>
      </c>
      <c r="C11">
        <v>1</v>
      </c>
    </row>
    <row r="12" spans="1:3">
      <c r="A12">
        <v>3.5</v>
      </c>
      <c r="C12">
        <v>0</v>
      </c>
    </row>
    <row r="13" spans="1:3">
      <c r="A13">
        <v>4</v>
      </c>
      <c r="C13">
        <v>0</v>
      </c>
    </row>
    <row r="14" spans="1:3">
      <c r="A14">
        <v>4.5</v>
      </c>
      <c r="C14">
        <v>0</v>
      </c>
    </row>
    <row r="15" spans="1:3">
      <c r="A15">
        <v>5</v>
      </c>
      <c r="C15">
        <v>0</v>
      </c>
    </row>
    <row r="16" spans="1:3">
      <c r="A16">
        <v>5.5</v>
      </c>
      <c r="C16">
        <v>0</v>
      </c>
    </row>
    <row r="17" spans="1:12">
      <c r="A17">
        <v>6</v>
      </c>
      <c r="C17">
        <v>0</v>
      </c>
    </row>
    <row r="21" spans="1:12">
      <c r="A21" t="s">
        <v>4</v>
      </c>
      <c r="B21">
        <f>MAX(C5:C17)</f>
        <v>10</v>
      </c>
      <c r="G21" t="s">
        <v>2</v>
      </c>
      <c r="H21">
        <f>AVERAGE(C5:C17)</f>
        <v>2.7692307692307692</v>
      </c>
      <c r="J21" t="s">
        <v>19</v>
      </c>
      <c r="L21">
        <f>STDEV(C5:C17)</f>
        <v>3.4678006035008742</v>
      </c>
    </row>
    <row r="22" spans="1:12">
      <c r="A22" t="s">
        <v>5</v>
      </c>
      <c r="B22">
        <f>MIN(C5:C17)</f>
        <v>0</v>
      </c>
      <c r="G22" t="s">
        <v>3</v>
      </c>
      <c r="H22">
        <f>MEDIAN(C5:C17)</f>
        <v>1</v>
      </c>
      <c r="J22" t="s">
        <v>13</v>
      </c>
      <c r="L22">
        <f>VAR(C5:C17)</f>
        <v>12.025641025641027</v>
      </c>
    </row>
    <row r="23" spans="1:12">
      <c r="A23" t="s">
        <v>6</v>
      </c>
      <c r="B23">
        <f>QUARTILE(C5:C17,1)</f>
        <v>0</v>
      </c>
      <c r="G23" t="s">
        <v>21</v>
      </c>
      <c r="H23">
        <v>1</v>
      </c>
      <c r="J23" t="s">
        <v>17</v>
      </c>
      <c r="L23">
        <f>B25-B23</f>
        <v>5</v>
      </c>
    </row>
    <row r="24" spans="1:12">
      <c r="A24" t="s">
        <v>7</v>
      </c>
      <c r="B24">
        <f>QUARTILE(C5:C17,2)</f>
        <v>1</v>
      </c>
      <c r="G24" t="s">
        <v>11</v>
      </c>
      <c r="H24">
        <f>(B26-B23)/2</f>
        <v>5</v>
      </c>
    </row>
    <row r="25" spans="1:12">
      <c r="A25" t="s">
        <v>8</v>
      </c>
      <c r="B25">
        <f>QUARTILE(C5:C17,3)</f>
        <v>5</v>
      </c>
    </row>
    <row r="26" spans="1:12">
      <c r="A26" t="s">
        <v>9</v>
      </c>
      <c r="B26">
        <f>QUARTILE(C5:C17,4)</f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29"/>
  <sheetViews>
    <sheetView tabSelected="1" workbookViewId="0">
      <selection activeCell="H24" sqref="H24"/>
    </sheetView>
  </sheetViews>
  <sheetFormatPr defaultRowHeight="15"/>
  <sheetData>
    <row r="4" spans="1:3">
      <c r="A4" t="s">
        <v>22</v>
      </c>
      <c r="C4" t="s">
        <v>1</v>
      </c>
    </row>
    <row r="5" spans="1:3">
      <c r="A5">
        <v>0</v>
      </c>
      <c r="C5">
        <v>0</v>
      </c>
    </row>
    <row r="6" spans="1:3">
      <c r="A6">
        <v>0.5</v>
      </c>
      <c r="C6">
        <v>0</v>
      </c>
    </row>
    <row r="7" spans="1:3">
      <c r="A7">
        <v>1</v>
      </c>
      <c r="C7">
        <v>0</v>
      </c>
    </row>
    <row r="8" spans="1:3">
      <c r="A8">
        <v>1.5</v>
      </c>
      <c r="C8">
        <v>0</v>
      </c>
    </row>
    <row r="9" spans="1:3">
      <c r="A9">
        <v>2</v>
      </c>
      <c r="C9">
        <v>0</v>
      </c>
    </row>
    <row r="10" spans="1:3">
      <c r="A10">
        <v>2.5</v>
      </c>
      <c r="C10">
        <v>0</v>
      </c>
    </row>
    <row r="11" spans="1:3">
      <c r="A11">
        <v>3</v>
      </c>
      <c r="C11">
        <v>0</v>
      </c>
    </row>
    <row r="12" spans="1:3">
      <c r="A12">
        <v>3.5</v>
      </c>
      <c r="C12">
        <v>0</v>
      </c>
    </row>
    <row r="13" spans="1:3">
      <c r="A13">
        <v>4</v>
      </c>
      <c r="C13">
        <v>0</v>
      </c>
    </row>
    <row r="14" spans="1:3">
      <c r="A14">
        <v>4.5</v>
      </c>
      <c r="C14">
        <v>0</v>
      </c>
    </row>
    <row r="15" spans="1:3">
      <c r="A15">
        <v>5</v>
      </c>
      <c r="C15">
        <v>3</v>
      </c>
    </row>
    <row r="16" spans="1:3">
      <c r="A16">
        <v>5.5</v>
      </c>
      <c r="C16">
        <v>5</v>
      </c>
    </row>
    <row r="17" spans="1:12">
      <c r="A17">
        <v>6</v>
      </c>
      <c r="C17">
        <v>15</v>
      </c>
    </row>
    <row r="18" spans="1:12">
      <c r="A18">
        <v>6.5</v>
      </c>
      <c r="C18">
        <v>6</v>
      </c>
    </row>
    <row r="19" spans="1:12">
      <c r="A19">
        <v>7</v>
      </c>
      <c r="C19">
        <v>2</v>
      </c>
    </row>
    <row r="20" spans="1:12">
      <c r="A20">
        <v>7.5</v>
      </c>
      <c r="C20">
        <v>3</v>
      </c>
      <c r="G20" t="s">
        <v>2</v>
      </c>
      <c r="H20">
        <f>AVERAGE(C15:C21)</f>
        <v>5.1428571428571432</v>
      </c>
      <c r="J20" t="s">
        <v>19</v>
      </c>
      <c r="L20">
        <f>STDEV(C5:C22)</f>
        <v>3.757345746510897</v>
      </c>
    </row>
    <row r="21" spans="1:12">
      <c r="A21">
        <v>8</v>
      </c>
      <c r="C21">
        <v>2</v>
      </c>
      <c r="G21" t="s">
        <v>3</v>
      </c>
      <c r="H21">
        <f>MEDIAN(C15:G21)</f>
        <v>3</v>
      </c>
      <c r="J21" t="s">
        <v>13</v>
      </c>
      <c r="L21">
        <f>VAR(C5:C22)</f>
        <v>14.117647058823529</v>
      </c>
    </row>
    <row r="22" spans="1:12">
      <c r="A22">
        <v>8.5</v>
      </c>
      <c r="C22">
        <v>0</v>
      </c>
      <c r="G22" t="s">
        <v>21</v>
      </c>
      <c r="H22">
        <v>6</v>
      </c>
      <c r="J22" t="s">
        <v>17</v>
      </c>
      <c r="L22">
        <f>B28-B26</f>
        <v>2.75</v>
      </c>
    </row>
    <row r="23" spans="1:12">
      <c r="G23" t="s">
        <v>11</v>
      </c>
      <c r="H23">
        <f>(B29-B26)/2</f>
        <v>7.5</v>
      </c>
    </row>
    <row r="24" spans="1:12">
      <c r="A24" t="s">
        <v>4</v>
      </c>
      <c r="B24">
        <f>MAX(C5:C22)</f>
        <v>15</v>
      </c>
    </row>
    <row r="25" spans="1:12">
      <c r="A25" t="s">
        <v>5</v>
      </c>
      <c r="B25">
        <f>MIN(C5:C22)</f>
        <v>0</v>
      </c>
    </row>
    <row r="26" spans="1:12">
      <c r="A26" t="s">
        <v>6</v>
      </c>
      <c r="B26">
        <f>QUARTILE(C5:C22,1)</f>
        <v>0</v>
      </c>
    </row>
    <row r="27" spans="1:12">
      <c r="A27" t="s">
        <v>7</v>
      </c>
      <c r="B27">
        <f>QUARTILE(C5:C22,2)</f>
        <v>0</v>
      </c>
    </row>
    <row r="28" spans="1:12">
      <c r="A28" t="s">
        <v>8</v>
      </c>
      <c r="B28">
        <f>QUARTILE(C5:C22,3)</f>
        <v>2.75</v>
      </c>
    </row>
    <row r="29" spans="1:12">
      <c r="A29" t="s">
        <v>9</v>
      </c>
      <c r="B29">
        <f>QUARTILE(C5:C22,4)</f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Lunch Money</vt:lpstr>
      <vt:lpstr>Xbox</vt:lpstr>
      <vt:lpstr>Tv</vt:lpstr>
      <vt:lpstr>Study</vt:lpstr>
      <vt:lpstr>hours of sleep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Student</cp:lastModifiedBy>
  <dcterms:created xsi:type="dcterms:W3CDTF">2012-03-08T06:55:54Z</dcterms:created>
  <dcterms:modified xsi:type="dcterms:W3CDTF">2012-03-15T20:39:40Z</dcterms:modified>
</cp:coreProperties>
</file>