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mAnalysis-MultipleChoice_EDU" sheetId="1" r:id="rId4"/>
    <sheet state="visible" name="Exemplar" sheetId="2" r:id="rId5"/>
    <sheet state="visible" name="ItemAnalysis-MultipleChoice_Tem" sheetId="3" r:id="rId6"/>
  </sheets>
  <definedNames/>
  <calcPr/>
</workbook>
</file>

<file path=xl/sharedStrings.xml><?xml version="1.0" encoding="utf-8"?>
<sst xmlns="http://schemas.openxmlformats.org/spreadsheetml/2006/main" count="250" uniqueCount="93">
  <si>
    <t>Overall</t>
  </si>
  <si>
    <t>Question</t>
  </si>
  <si>
    <t>Choice A</t>
  </si>
  <si>
    <t>Choice B</t>
  </si>
  <si>
    <t>Choice C</t>
  </si>
  <si>
    <t>Choice D</t>
  </si>
  <si>
    <t>Correct Choice</t>
  </si>
  <si>
    <t>Selected A</t>
  </si>
  <si>
    <t>Selected B</t>
  </si>
  <si>
    <t>Selected C</t>
  </si>
  <si>
    <t>Selected D</t>
  </si>
  <si>
    <t>Correct</t>
  </si>
  <si>
    <t>Wrong</t>
  </si>
  <si>
    <t>Analysis</t>
  </si>
  <si>
    <t>Student Name</t>
  </si>
  <si>
    <t>How can you make your Google search more specific?</t>
  </si>
  <si>
    <t>By going to "Settings" at the bottom right.</t>
  </si>
  <si>
    <t>By using "Advanced Search."</t>
  </si>
  <si>
    <t>Both A and B.</t>
  </si>
  <si>
    <t>By clicking on "Tools" under the search bar.</t>
  </si>
  <si>
    <t>C</t>
  </si>
  <si>
    <t>Reiterate the importance of using "Settings" for advanced searches. Emphasize the role of advanced search techniques in refining results.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</si>
  <si>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</si>
  <si>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</si>
  <si>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</si>
  <si>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</si>
  <si>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</si>
  <si>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</si>
  <si>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</si>
  <si>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</si>
  <si>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</si>
  <si>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</si>
  <si>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How do things like Filetype, Intitle, and Inurl help you find what you need in a search?</t>
  </si>
  <si>
    <t>They make the search wider.</t>
  </si>
  <si>
    <t>They ignore certain terms.</t>
  </si>
  <si>
    <t>They narrow down results based on specific details.</t>
  </si>
  <si>
    <t>They don't impact the search much.</t>
  </si>
  <si>
    <t>Discuss how Filetype, Intitle, and Inurl can enhance search precision. Encourage students to explore these advanced search operators.</t>
  </si>
  <si>
    <t>When using AND, OR, and NOT in your search, what do they mainly do?</t>
  </si>
  <si>
    <t>Exclude terms.</t>
  </si>
  <si>
    <t>Narrow down results.</t>
  </si>
  <si>
    <t>Expand the search.</t>
  </si>
  <si>
    <t>Affect the search algorithm.</t>
  </si>
  <si>
    <t>B</t>
  </si>
  <si>
    <t>Provide additional examples of using Boolean operators (AND, OR, NOT) in searches. Reinforce their impact on search outcomes.</t>
  </si>
  <si>
    <t>What do filters do in advanced searching, and where can you find them in Google's search tools?</t>
  </si>
  <si>
    <t>Filters make search results better and are under "Settings."</t>
  </si>
  <si>
    <t>Filters don't change search outcomes.</t>
  </si>
  <si>
    <t>Filters are under "Tools."</t>
  </si>
  <si>
    <t>Filters only apply to specific file types.</t>
  </si>
  <si>
    <t>Discuss the significance of filters in advanced searching. Guide students on utilizing filters for more tailored search results.</t>
  </si>
  <si>
    <t>How do using quotation marks and the minus sign in Google searches help?</t>
  </si>
  <si>
    <t>They slow down the search.</t>
  </si>
  <si>
    <t>They make the search broader.</t>
  </si>
  <si>
    <t>They make the search more precise and relevant.</t>
  </si>
  <si>
    <t>They limit search options.</t>
  </si>
  <si>
    <t>Highlight the value of using quotation marks and the minus sign for precision. Reinforce the role of these elements in focused searches.</t>
  </si>
  <si>
    <t>Instructions</t>
  </si>
  <si>
    <t>Reflection Questions</t>
  </si>
  <si>
    <t>Insert the questions on your assessment in Column C. (If it gets cut off, that is okay, just click on the cell to see the full question.)</t>
  </si>
  <si>
    <t>1.</t>
  </si>
  <si>
    <t>Explain the benefits and/or drawbacks that exist with using this form as a way to conduct data analysis for an assessment.</t>
  </si>
  <si>
    <t>Insert the answer choices for your multiple choice questions horizontally adjacent to the question in Column C, with each separate choice in Columns D, E, F, or G respectively.</t>
  </si>
  <si>
    <t>Pros and Cons of Using the Form:
Pros: Easy to understand, quick overview of student performance.
Cons: Limited info on why students chose certain answers, may miss individual challenges.</t>
  </si>
  <si>
    <t>In Column I, select the appropriate choice that is the correct answer using the dropdown provided. (NOTE: A is Choice A in Column D, B is Choice B in Column E, and so forth.)</t>
  </si>
  <si>
    <t>2.</t>
  </si>
  <si>
    <t>Identify two concerns that exist when generalizing data that could result in a negative effect.</t>
  </si>
  <si>
    <t>Starting in Column Y, insert student grades using the corresponding letter.</t>
  </si>
  <si>
    <t>Concerns with Overall Data:
Averages can be Misleading: Individual differences may not show in the average.
Everyone Learns Differently: The form might miss unique ways students understand.</t>
  </si>
  <si>
    <t>Statistics will auto-calculate and then you can conduct your analysis. (Your analysis should be third-part: 1. What does the data say? 2. Why might it say this? 3. What can you do as the teacher to improve next time?)</t>
  </si>
  <si>
    <t>3.</t>
  </si>
  <si>
    <t>How might you use this analysis spreadsheet in the future?</t>
  </si>
  <si>
    <t>Future Use of the Spreadsheet:
Adapt Teaching: Identify areas needing improvement and adjust teaching accordingly.
Support Individual Students: Identify students needing extra help and provide targeted support.
Provide Feedback: Use data for constructive feedback on strengths and areas for improvement.</t>
  </si>
  <si>
    <t>NOTE: See example on the "Exemplar" sheet.</t>
  </si>
  <si>
    <t>4.</t>
  </si>
  <si>
    <t>Bonus: How would you improve or change this spreadsheet to customize to your needs? (You do NOT need to have the technical know-how to do this, just explain what it should do.)</t>
  </si>
  <si>
    <t>Bonus - Improvements for Personalization:
Allow More Explanation: Include space for students to explain their answers.
Capture Additional Thoughts: Provide a section for any extra comments or thoughts from students.
Personalized Tips: Create specific notes for each student on what they did well and where they can improve.</t>
  </si>
  <si>
    <t>Student Name:</t>
  </si>
  <si>
    <t>Wilkenson Francois</t>
  </si>
  <si>
    <t>Subject Area:</t>
  </si>
  <si>
    <t xml:space="preserve">Project 1 - Spreadsheet Data Analysis
</t>
  </si>
  <si>
    <t>What is 4*1?</t>
  </si>
  <si>
    <t>D</t>
  </si>
  <si>
    <t>The majority of students got this question wrong, most likely due to the issue of what the * operator represents perhaps they thought it meant subtraction and that is why some people selected C. As a teacher, I would reteach operator symbols.</t>
  </si>
  <si>
    <t>A</t>
  </si>
  <si>
    <t>How many digits are there?</t>
  </si>
  <si>
    <t>Infinite</t>
  </si>
  <si>
    <t>Which symbol is for addition?</t>
  </si>
  <si>
    <t xml:space="preserve"> + </t>
  </si>
  <si>
    <t xml:space="preserve"> / </t>
  </si>
  <si>
    <t xml:space="preserve"> * </t>
  </si>
  <si>
    <t xml:space="preserve">  - </t>
  </si>
  <si>
    <t>Statistics will auto-calculate and then you can conduct your analysis.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</si>
</sst>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Times New Roman"/>
    </font>
    <font>
      <b/>
      <i/>
      <color theme="1"/>
      <name val="Times New Roman"/>
    </font>
    <font>
      <b/>
      <color theme="1"/>
      <name val="Times New Roman"/>
    </font>
    <font>
      <b/>
      <color rgb="FFFFFFFF"/>
      <name val="Times New Roman"/>
    </font>
    <font>
      <b/>
      <i/>
      <color rgb="FFFFFFFF"/>
      <name val="Times New Roman"/>
    </font>
    <font/>
    <font>
      <i/>
      <sz val="7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3">
    <border/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horizontal="center"/>
    </xf>
    <xf borderId="0" fillId="3" fontId="1" numFmtId="0" xfId="0" applyFont="1"/>
    <xf borderId="0" fillId="2" fontId="3" numFmtId="0" xfId="0" applyAlignment="1" applyFont="1">
      <alignment horizontal="center"/>
    </xf>
    <xf borderId="1" fillId="3" fontId="1" numFmtId="0" xfId="0" applyBorder="1" applyFont="1"/>
    <xf borderId="2" fillId="3" fontId="1" numFmtId="0" xfId="0" applyBorder="1" applyFont="1"/>
    <xf borderId="0" fillId="3" fontId="4" numFmtId="0" xfId="0" applyAlignment="1" applyFont="1">
      <alignment horizontal="center" readingOrder="0"/>
    </xf>
    <xf borderId="0" fillId="3" fontId="5" numFmtId="0" xfId="0" applyAlignment="1" applyFont="1">
      <alignment horizontal="center" readingOrder="0"/>
    </xf>
    <xf borderId="0" fillId="3" fontId="5" numFmtId="0" xfId="0" applyAlignment="1" applyFont="1">
      <alignment horizontal="center"/>
    </xf>
    <xf borderId="1" fillId="3" fontId="4" numFmtId="0" xfId="0" applyAlignment="1" applyBorder="1" applyFont="1">
      <alignment horizontal="center" readingOrder="0"/>
    </xf>
    <xf borderId="2" fillId="0" fontId="6" numFmtId="0" xfId="0" applyBorder="1" applyFont="1"/>
    <xf borderId="0" fillId="0" fontId="7" numFmtId="0" xfId="0" applyAlignment="1" applyFont="1">
      <alignment readingOrder="0" textRotation="45"/>
    </xf>
    <xf borderId="0" fillId="2" fontId="1" numFmtId="0" xfId="0" applyAlignment="1" applyFont="1">
      <alignment vertical="center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readingOrder="0" shrinkToFit="0" vertical="center" wrapText="1"/>
    </xf>
    <xf borderId="0" fillId="0" fontId="1" numFmtId="49" xfId="0" applyAlignment="1" applyFont="1" applyNumberFormat="1">
      <alignment horizontal="center" readingOrder="0" vertical="center"/>
    </xf>
    <xf borderId="0" fillId="4" fontId="1" numFmtId="0" xfId="0" applyAlignment="1" applyFill="1" applyFont="1">
      <alignment horizontal="center" readingOrder="0" vertical="center"/>
    </xf>
    <xf borderId="0" fillId="0" fontId="1" numFmtId="9" xfId="0" applyAlignment="1" applyFont="1" applyNumberFormat="1">
      <alignment horizontal="center" vertical="center"/>
    </xf>
    <xf borderId="1" fillId="4" fontId="1" numFmtId="0" xfId="0" applyAlignment="1" applyBorder="1" applyFont="1">
      <alignment horizontal="center" readingOrder="0" vertical="center"/>
    </xf>
    <xf borderId="2" fillId="0" fontId="1" numFmtId="9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top"/>
    </xf>
    <xf borderId="0" fillId="0" fontId="1" numFmtId="0" xfId="0" applyAlignment="1" applyFont="1">
      <alignment readingOrder="0" vertical="top"/>
    </xf>
    <xf borderId="0" fillId="0" fontId="1" numFmtId="49" xfId="0" applyAlignment="1" applyFont="1" applyNumberFormat="1">
      <alignment horizontal="right" readingOrder="0"/>
    </xf>
    <xf borderId="0" fillId="0" fontId="1" numFmtId="0" xfId="0" applyAlignment="1" applyFont="1">
      <alignment readingOrder="0"/>
    </xf>
    <xf borderId="0" fillId="0" fontId="1" numFmtId="49" xfId="0" applyAlignment="1" applyFont="1" applyNumberFormat="1">
      <alignment horizontal="right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right" readingOrder="0"/>
    </xf>
    <xf borderId="0" fillId="0" fontId="7" numFmtId="0" xfId="0" applyAlignment="1" applyFont="1">
      <alignment readingOrder="0" textRotation="20"/>
    </xf>
    <xf borderId="0" fillId="0" fontId="1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0" fillId="4" fontId="1" numFmtId="0" xfId="0" applyAlignment="1" applyFont="1">
      <alignment horizontal="center" vertical="center"/>
    </xf>
    <xf borderId="1" fillId="4" fontId="1" numFmtId="0" xfId="0" applyAlignment="1" applyBorder="1" applyFont="1">
      <alignment horizontal="center" vertical="center"/>
    </xf>
    <xf borderId="0" fillId="5" fontId="1" numFmtId="0" xfId="0" applyAlignment="1" applyFill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49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0.88"/>
    <col customWidth="1" min="2" max="2" width="2.63"/>
    <col customWidth="1" min="3" max="3" width="38.0"/>
    <col customWidth="1" min="4" max="7" width="25.13"/>
    <col customWidth="1" min="8" max="8" width="2.63"/>
    <col customWidth="1" min="10" max="10" width="2.63"/>
    <col customWidth="1" min="11" max="22" width="6.38"/>
    <col customWidth="1" min="23" max="23" width="54.25"/>
    <col customWidth="1" min="24" max="24" width="0.88"/>
    <col customWidth="1" min="25" max="34" width="6.38"/>
    <col customWidth="1" min="35" max="35" width="0.88"/>
  </cols>
  <sheetData>
    <row r="1">
      <c r="A1" s="1"/>
      <c r="B1" s="2"/>
      <c r="C1" s="3"/>
      <c r="D1" s="3"/>
      <c r="E1" s="3"/>
      <c r="F1" s="3"/>
      <c r="G1" s="3"/>
      <c r="H1" s="4"/>
      <c r="I1" s="3"/>
      <c r="J1" s="4"/>
      <c r="K1" s="3"/>
      <c r="L1" s="3"/>
      <c r="M1" s="5"/>
      <c r="N1" s="6"/>
      <c r="O1" s="3"/>
      <c r="P1" s="3"/>
      <c r="Q1" s="5"/>
      <c r="R1" s="6"/>
      <c r="S1" s="7" t="s">
        <v>0</v>
      </c>
      <c r="W1" s="3"/>
      <c r="X1" s="1"/>
      <c r="Y1" s="8">
        <v>1.0</v>
      </c>
      <c r="Z1" s="8">
        <v>2.0</v>
      </c>
      <c r="AA1" s="8">
        <v>3.0</v>
      </c>
      <c r="AB1" s="8">
        <v>4.0</v>
      </c>
      <c r="AC1" s="8">
        <v>5.0</v>
      </c>
      <c r="AD1" s="8">
        <v>6.0</v>
      </c>
      <c r="AE1" s="8">
        <v>7.0</v>
      </c>
      <c r="AF1" s="8">
        <v>8.0</v>
      </c>
      <c r="AG1" s="8">
        <v>9.0</v>
      </c>
      <c r="AH1" s="8">
        <v>10.0</v>
      </c>
      <c r="AI1" s="1"/>
    </row>
    <row r="2">
      <c r="A2" s="1"/>
      <c r="B2" s="9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4"/>
      <c r="I2" s="7" t="s">
        <v>6</v>
      </c>
      <c r="J2" s="4"/>
      <c r="K2" s="7" t="s">
        <v>7</v>
      </c>
      <c r="M2" s="10" t="s">
        <v>8</v>
      </c>
      <c r="N2" s="11"/>
      <c r="O2" s="7" t="s">
        <v>9</v>
      </c>
      <c r="Q2" s="10" t="s">
        <v>10</v>
      </c>
      <c r="R2" s="11"/>
      <c r="S2" s="7" t="s">
        <v>11</v>
      </c>
      <c r="U2" s="7" t="s">
        <v>12</v>
      </c>
      <c r="V2" s="11"/>
      <c r="W2" s="7" t="s">
        <v>13</v>
      </c>
      <c r="X2" s="1"/>
      <c r="Y2" s="12" t="s">
        <v>14</v>
      </c>
      <c r="Z2" s="12" t="s">
        <v>14</v>
      </c>
      <c r="AA2" s="12" t="s">
        <v>14</v>
      </c>
      <c r="AB2" s="12" t="s">
        <v>14</v>
      </c>
      <c r="AC2" s="12" t="s">
        <v>14</v>
      </c>
      <c r="AD2" s="12" t="s">
        <v>14</v>
      </c>
      <c r="AE2" s="12" t="s">
        <v>14</v>
      </c>
      <c r="AF2" s="12" t="s">
        <v>14</v>
      </c>
      <c r="AG2" s="12" t="s">
        <v>14</v>
      </c>
      <c r="AH2" s="12" t="s">
        <v>14</v>
      </c>
      <c r="AI2" s="1"/>
    </row>
    <row r="3">
      <c r="A3" s="13"/>
      <c r="B3" s="14">
        <v>1.0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3"/>
      <c r="I3" s="16" t="s">
        <v>20</v>
      </c>
      <c r="J3" s="13"/>
      <c r="K3" s="17">
        <v>8.0</v>
      </c>
      <c r="L3" s="18">
        <f>K3/COUNTA($Y3:$AH3)</f>
        <v>0.8</v>
      </c>
      <c r="M3" s="19">
        <v>7.0</v>
      </c>
      <c r="N3" s="20">
        <f t="shared" ref="N3:N7" si="1">M3/COUNTA($Y3:$AH3)</f>
        <v>0.7</v>
      </c>
      <c r="O3" s="17">
        <v>10.0</v>
      </c>
      <c r="P3" s="18">
        <f t="shared" ref="P3:P7" si="2">O3/COUNTA($Y3:$AH3)</f>
        <v>1</v>
      </c>
      <c r="Q3" s="19">
        <v>9.0</v>
      </c>
      <c r="R3" s="20">
        <f t="shared" ref="R3:R7" si="3">Q3/COUNTA($Y3:$AH3)</f>
        <v>0.9</v>
      </c>
      <c r="S3" s="17">
        <v>24.0</v>
      </c>
      <c r="T3" s="18">
        <f t="shared" ref="T3:T7" si="4">S3/(S3+U3)</f>
        <v>0.8</v>
      </c>
      <c r="U3" s="17">
        <v>6.0</v>
      </c>
      <c r="V3" s="20">
        <f t="shared" ref="V3:V7" si="5">(U3/(S3+U3))</f>
        <v>0.2</v>
      </c>
      <c r="W3" s="15" t="s">
        <v>21</v>
      </c>
      <c r="X3" s="13"/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3"/>
    </row>
    <row r="4">
      <c r="A4" s="13"/>
      <c r="B4" s="14">
        <v>2.0</v>
      </c>
      <c r="C4" s="15" t="s">
        <v>32</v>
      </c>
      <c r="D4" s="15" t="s">
        <v>33</v>
      </c>
      <c r="E4" s="15" t="s">
        <v>34</v>
      </c>
      <c r="F4" s="15" t="s">
        <v>35</v>
      </c>
      <c r="G4" s="15" t="s">
        <v>36</v>
      </c>
      <c r="H4" s="13"/>
      <c r="I4" s="16" t="s">
        <v>20</v>
      </c>
      <c r="J4" s="13"/>
      <c r="K4" s="17">
        <v>5.0</v>
      </c>
      <c r="L4" s="18">
        <f t="shared" ref="L4:L7" si="6">K4/COUNTA(Y4:AH4)</f>
        <v>0.5</v>
      </c>
      <c r="M4" s="19">
        <v>9.0</v>
      </c>
      <c r="N4" s="20">
        <f t="shared" si="1"/>
        <v>0.9</v>
      </c>
      <c r="O4" s="17">
        <v>8.0</v>
      </c>
      <c r="P4" s="18">
        <f t="shared" si="2"/>
        <v>0.8</v>
      </c>
      <c r="Q4" s="19">
        <v>6.0</v>
      </c>
      <c r="R4" s="20">
        <f t="shared" si="3"/>
        <v>0.6</v>
      </c>
      <c r="S4" s="17">
        <v>28.0</v>
      </c>
      <c r="T4" s="18">
        <f t="shared" si="4"/>
        <v>0.7368421053</v>
      </c>
      <c r="U4" s="17">
        <v>10.0</v>
      </c>
      <c r="V4" s="20">
        <f t="shared" si="5"/>
        <v>0.2631578947</v>
      </c>
      <c r="W4" s="15" t="s">
        <v>37</v>
      </c>
      <c r="X4" s="13"/>
      <c r="Y4" s="16" t="s">
        <v>22</v>
      </c>
      <c r="Z4" s="16" t="s">
        <v>23</v>
      </c>
      <c r="AA4" s="16" t="s">
        <v>24</v>
      </c>
      <c r="AB4" s="16" t="s">
        <v>25</v>
      </c>
      <c r="AC4" s="16" t="s">
        <v>26</v>
      </c>
      <c r="AD4" s="16" t="s">
        <v>27</v>
      </c>
      <c r="AE4" s="16" t="s">
        <v>28</v>
      </c>
      <c r="AF4" s="16" t="s">
        <v>29</v>
      </c>
      <c r="AG4" s="16" t="s">
        <v>30</v>
      </c>
      <c r="AH4" s="16" t="s">
        <v>31</v>
      </c>
      <c r="AI4" s="13"/>
    </row>
    <row r="5">
      <c r="A5" s="13"/>
      <c r="B5" s="14">
        <v>3.0</v>
      </c>
      <c r="C5" s="15" t="s">
        <v>38</v>
      </c>
      <c r="D5" s="15" t="s">
        <v>39</v>
      </c>
      <c r="E5" s="15" t="s">
        <v>40</v>
      </c>
      <c r="F5" s="15" t="s">
        <v>41</v>
      </c>
      <c r="G5" s="15" t="s">
        <v>42</v>
      </c>
      <c r="H5" s="13"/>
      <c r="I5" s="16" t="s">
        <v>43</v>
      </c>
      <c r="J5" s="13"/>
      <c r="K5" s="17">
        <v>3.0</v>
      </c>
      <c r="L5" s="18">
        <f t="shared" si="6"/>
        <v>0.3</v>
      </c>
      <c r="M5" s="19">
        <v>10.0</v>
      </c>
      <c r="N5" s="20">
        <f t="shared" si="1"/>
        <v>1</v>
      </c>
      <c r="O5" s="17">
        <v>7.0</v>
      </c>
      <c r="P5" s="18">
        <f t="shared" si="2"/>
        <v>0.7</v>
      </c>
      <c r="Q5" s="19">
        <v>8.0</v>
      </c>
      <c r="R5" s="20">
        <f t="shared" si="3"/>
        <v>0.8</v>
      </c>
      <c r="S5" s="17">
        <v>28.0</v>
      </c>
      <c r="T5" s="18">
        <f t="shared" si="4"/>
        <v>0.7</v>
      </c>
      <c r="U5" s="17">
        <v>12.0</v>
      </c>
      <c r="V5" s="20">
        <f t="shared" si="5"/>
        <v>0.3</v>
      </c>
      <c r="W5" s="15" t="s">
        <v>44</v>
      </c>
      <c r="X5" s="13"/>
      <c r="Y5" s="16" t="s">
        <v>22</v>
      </c>
      <c r="Z5" s="16" t="s">
        <v>23</v>
      </c>
      <c r="AA5" s="16" t="s">
        <v>24</v>
      </c>
      <c r="AB5" s="16" t="s">
        <v>25</v>
      </c>
      <c r="AC5" s="16" t="s">
        <v>26</v>
      </c>
      <c r="AD5" s="16" t="s">
        <v>27</v>
      </c>
      <c r="AE5" s="16" t="s">
        <v>28</v>
      </c>
      <c r="AF5" s="16" t="s">
        <v>29</v>
      </c>
      <c r="AG5" s="16" t="s">
        <v>30</v>
      </c>
      <c r="AH5" s="16" t="s">
        <v>31</v>
      </c>
      <c r="AI5" s="13"/>
    </row>
    <row r="6">
      <c r="A6" s="13"/>
      <c r="B6" s="14">
        <v>4.0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3"/>
      <c r="I6" s="16" t="s">
        <v>20</v>
      </c>
      <c r="J6" s="13"/>
      <c r="K6" s="17">
        <v>8.0</v>
      </c>
      <c r="L6" s="18">
        <f t="shared" si="6"/>
        <v>0.8</v>
      </c>
      <c r="M6" s="19">
        <v>5.0</v>
      </c>
      <c r="N6" s="20">
        <f t="shared" si="1"/>
        <v>0.5</v>
      </c>
      <c r="O6" s="17">
        <v>6.0</v>
      </c>
      <c r="P6" s="18">
        <f t="shared" si="2"/>
        <v>0.6</v>
      </c>
      <c r="Q6" s="19">
        <v>10.0</v>
      </c>
      <c r="R6" s="20">
        <f t="shared" si="3"/>
        <v>1</v>
      </c>
      <c r="S6" s="17">
        <v>29.0</v>
      </c>
      <c r="T6" s="18">
        <f t="shared" si="4"/>
        <v>0.725</v>
      </c>
      <c r="U6" s="17">
        <v>11.0</v>
      </c>
      <c r="V6" s="20">
        <f t="shared" si="5"/>
        <v>0.275</v>
      </c>
      <c r="W6" s="15" t="s">
        <v>50</v>
      </c>
      <c r="X6" s="13"/>
      <c r="Y6" s="16" t="s">
        <v>22</v>
      </c>
      <c r="Z6" s="16" t="s">
        <v>23</v>
      </c>
      <c r="AA6" s="16" t="s">
        <v>24</v>
      </c>
      <c r="AB6" s="16" t="s">
        <v>25</v>
      </c>
      <c r="AC6" s="16" t="s">
        <v>26</v>
      </c>
      <c r="AD6" s="16" t="s">
        <v>27</v>
      </c>
      <c r="AE6" s="16" t="s">
        <v>28</v>
      </c>
      <c r="AF6" s="16" t="s">
        <v>29</v>
      </c>
      <c r="AG6" s="16" t="s">
        <v>30</v>
      </c>
      <c r="AH6" s="16" t="s">
        <v>31</v>
      </c>
      <c r="AI6" s="13"/>
    </row>
    <row r="7">
      <c r="A7" s="13"/>
      <c r="B7" s="14">
        <v>5.0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3"/>
      <c r="I7" s="16" t="s">
        <v>20</v>
      </c>
      <c r="J7" s="13"/>
      <c r="K7" s="17">
        <v>10.0</v>
      </c>
      <c r="L7" s="18">
        <f t="shared" si="6"/>
        <v>1</v>
      </c>
      <c r="M7" s="19">
        <v>9.0</v>
      </c>
      <c r="N7" s="20">
        <f t="shared" si="1"/>
        <v>0.9</v>
      </c>
      <c r="O7" s="17">
        <v>8.0</v>
      </c>
      <c r="P7" s="18">
        <f t="shared" si="2"/>
        <v>0.8</v>
      </c>
      <c r="Q7" s="19">
        <v>7.0</v>
      </c>
      <c r="R7" s="20">
        <f t="shared" si="3"/>
        <v>0.7</v>
      </c>
      <c r="S7" s="17">
        <v>34.0</v>
      </c>
      <c r="T7" s="18">
        <f t="shared" si="4"/>
        <v>0.85</v>
      </c>
      <c r="U7" s="17">
        <v>6.0</v>
      </c>
      <c r="V7" s="20">
        <f t="shared" si="5"/>
        <v>0.15</v>
      </c>
      <c r="W7" s="15" t="s">
        <v>56</v>
      </c>
      <c r="X7" s="13"/>
      <c r="Y7" s="16" t="s">
        <v>22</v>
      </c>
      <c r="Z7" s="16" t="s">
        <v>23</v>
      </c>
      <c r="AA7" s="16" t="s">
        <v>24</v>
      </c>
      <c r="AB7" s="16" t="s">
        <v>25</v>
      </c>
      <c r="AC7" s="16" t="s">
        <v>26</v>
      </c>
      <c r="AD7" s="16" t="s">
        <v>27</v>
      </c>
      <c r="AE7" s="16" t="s">
        <v>28</v>
      </c>
      <c r="AF7" s="16" t="s">
        <v>29</v>
      </c>
      <c r="AG7" s="16" t="s">
        <v>30</v>
      </c>
      <c r="AH7" s="16" t="s">
        <v>31</v>
      </c>
      <c r="AI7" s="13"/>
    </row>
    <row r="8" ht="5.25" customHeight="1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>
      <c r="A9" s="3"/>
      <c r="B9" s="21" t="s">
        <v>57</v>
      </c>
      <c r="I9" s="3"/>
      <c r="J9" s="22" t="s">
        <v>58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>
      <c r="A10" s="3"/>
      <c r="B10" s="23">
        <v>1.0</v>
      </c>
      <c r="C10" s="24" t="s">
        <v>59</v>
      </c>
      <c r="I10" s="3"/>
      <c r="J10" s="25" t="s">
        <v>60</v>
      </c>
      <c r="K10" s="26" t="s">
        <v>61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>
      <c r="A11" s="3"/>
      <c r="B11" s="23">
        <v>2.0</v>
      </c>
      <c r="C11" s="24" t="s">
        <v>62</v>
      </c>
      <c r="I11" s="3"/>
      <c r="J11" s="27"/>
      <c r="K11" s="28" t="s">
        <v>63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>
      <c r="A12" s="3"/>
      <c r="B12" s="23">
        <v>3.0</v>
      </c>
      <c r="C12" s="24" t="s">
        <v>64</v>
      </c>
      <c r="I12" s="3"/>
      <c r="J12" s="25" t="s">
        <v>65</v>
      </c>
      <c r="K12" s="26" t="s">
        <v>66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>
      <c r="A13" s="3"/>
      <c r="B13" s="23">
        <v>4.0</v>
      </c>
      <c r="C13" s="24" t="s">
        <v>67</v>
      </c>
      <c r="I13" s="3"/>
      <c r="J13" s="27"/>
      <c r="K13" s="28" t="s">
        <v>68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>
      <c r="A14" s="3"/>
      <c r="B14" s="23">
        <v>5.0</v>
      </c>
      <c r="C14" s="24" t="s">
        <v>69</v>
      </c>
      <c r="I14" s="3"/>
      <c r="J14" s="25" t="s">
        <v>70</v>
      </c>
      <c r="K14" s="26" t="s">
        <v>71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>
      <c r="A15" s="3"/>
      <c r="B15" s="29"/>
      <c r="C15" s="30"/>
      <c r="I15" s="3"/>
      <c r="J15" s="27"/>
      <c r="K15" s="28" t="s">
        <v>72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>
      <c r="A16" s="3"/>
      <c r="B16" s="29"/>
      <c r="C16" s="26" t="s">
        <v>73</v>
      </c>
      <c r="I16" s="3"/>
      <c r="J16" s="25" t="s">
        <v>74</v>
      </c>
      <c r="K16" s="26" t="s">
        <v>75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>
      <c r="A17" s="3"/>
      <c r="B17" s="29"/>
      <c r="C17" s="30"/>
      <c r="I17" s="3"/>
      <c r="J17" s="27"/>
      <c r="K17" s="28" t="s">
        <v>76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>
      <c r="A18" s="3"/>
      <c r="B18" s="29"/>
      <c r="C18" s="31" t="s">
        <v>77</v>
      </c>
      <c r="D18" s="28" t="s">
        <v>78</v>
      </c>
      <c r="E18" s="31" t="s">
        <v>79</v>
      </c>
      <c r="F18" s="28" t="s">
        <v>80</v>
      </c>
      <c r="G18" s="30"/>
      <c r="H18" s="30"/>
      <c r="I18" s="3"/>
      <c r="J18" s="27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>
      <c r="A19" s="3"/>
      <c r="B19" s="29"/>
      <c r="C19" s="30"/>
      <c r="D19" s="30"/>
      <c r="E19" s="30"/>
      <c r="F19" s="30"/>
      <c r="G19" s="30"/>
      <c r="H19" s="30"/>
      <c r="I19" s="3"/>
      <c r="J19" s="2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</sheetData>
  <mergeCells count="25">
    <mergeCell ref="S1:V1"/>
    <mergeCell ref="K2:L2"/>
    <mergeCell ref="M2:N2"/>
    <mergeCell ref="O2:P2"/>
    <mergeCell ref="Q2:R2"/>
    <mergeCell ref="S2:T2"/>
    <mergeCell ref="U2:V2"/>
    <mergeCell ref="C12:H12"/>
    <mergeCell ref="C13:H13"/>
    <mergeCell ref="C14:H14"/>
    <mergeCell ref="C15:H15"/>
    <mergeCell ref="C16:H16"/>
    <mergeCell ref="C17:H17"/>
    <mergeCell ref="K13:W13"/>
    <mergeCell ref="K14:W14"/>
    <mergeCell ref="K15:W15"/>
    <mergeCell ref="K16:W16"/>
    <mergeCell ref="K17:W17"/>
    <mergeCell ref="B9:H9"/>
    <mergeCell ref="J9:W9"/>
    <mergeCell ref="C10:H10"/>
    <mergeCell ref="K10:W10"/>
    <mergeCell ref="C11:H11"/>
    <mergeCell ref="K11:W11"/>
    <mergeCell ref="K12:W12"/>
  </mergeCells>
  <dataValidations>
    <dataValidation type="list" allowBlank="1" showErrorMessage="1" sqref="I3:I7">
      <formula1>"A,B,C,D"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0.88"/>
    <col customWidth="1" min="2" max="2" width="2.63"/>
    <col customWidth="1" min="3" max="3" width="25.13"/>
    <col customWidth="1" min="4" max="7" width="9.75"/>
    <col customWidth="1" min="8" max="8" width="2.63"/>
    <col customWidth="1" min="10" max="10" width="2.63"/>
    <col customWidth="1" min="11" max="22" width="5.25"/>
    <col customWidth="1" min="23" max="23" width="54.25"/>
    <col customWidth="1" min="24" max="24" width="0.88"/>
    <col customWidth="1" min="25" max="34" width="9.63"/>
    <col customWidth="1" min="35" max="35" width="0.88"/>
  </cols>
  <sheetData>
    <row r="1">
      <c r="A1" s="1"/>
      <c r="B1" s="2"/>
      <c r="C1" s="3"/>
      <c r="D1" s="3"/>
      <c r="E1" s="3"/>
      <c r="F1" s="3"/>
      <c r="G1" s="3"/>
      <c r="H1" s="4"/>
      <c r="I1" s="3"/>
      <c r="J1" s="4"/>
      <c r="K1" s="3"/>
      <c r="L1" s="3"/>
      <c r="M1" s="5"/>
      <c r="N1" s="6"/>
      <c r="O1" s="3"/>
      <c r="P1" s="3"/>
      <c r="Q1" s="5"/>
      <c r="R1" s="6"/>
      <c r="S1" s="7" t="s">
        <v>0</v>
      </c>
      <c r="W1" s="3"/>
      <c r="X1" s="1"/>
      <c r="Y1" s="8">
        <v>1.0</v>
      </c>
      <c r="Z1" s="8">
        <v>2.0</v>
      </c>
      <c r="AA1" s="8">
        <v>3.0</v>
      </c>
      <c r="AB1" s="8">
        <v>4.0</v>
      </c>
      <c r="AC1" s="8">
        <v>5.0</v>
      </c>
      <c r="AD1" s="8">
        <v>6.0</v>
      </c>
      <c r="AE1" s="8">
        <v>7.0</v>
      </c>
      <c r="AF1" s="8">
        <v>8.0</v>
      </c>
      <c r="AG1" s="8">
        <v>9.0</v>
      </c>
      <c r="AH1" s="8">
        <v>10.0</v>
      </c>
      <c r="AI1" s="1"/>
    </row>
    <row r="2">
      <c r="A2" s="1"/>
      <c r="B2" s="9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4"/>
      <c r="I2" s="7" t="s">
        <v>6</v>
      </c>
      <c r="J2" s="4"/>
      <c r="K2" s="7" t="s">
        <v>7</v>
      </c>
      <c r="M2" s="10" t="s">
        <v>8</v>
      </c>
      <c r="N2" s="11"/>
      <c r="O2" s="7" t="s">
        <v>9</v>
      </c>
      <c r="Q2" s="10" t="s">
        <v>10</v>
      </c>
      <c r="R2" s="11"/>
      <c r="S2" s="7" t="s">
        <v>11</v>
      </c>
      <c r="U2" s="7" t="s">
        <v>12</v>
      </c>
      <c r="V2" s="11"/>
      <c r="W2" s="7" t="s">
        <v>13</v>
      </c>
      <c r="X2" s="1"/>
      <c r="Y2" s="32" t="s">
        <v>14</v>
      </c>
      <c r="Z2" s="32" t="s">
        <v>14</v>
      </c>
      <c r="AA2" s="32" t="s">
        <v>14</v>
      </c>
      <c r="AB2" s="32" t="s">
        <v>14</v>
      </c>
      <c r="AC2" s="32" t="s">
        <v>14</v>
      </c>
      <c r="AD2" s="32" t="s">
        <v>14</v>
      </c>
      <c r="AE2" s="32" t="s">
        <v>14</v>
      </c>
      <c r="AF2" s="32" t="s">
        <v>14</v>
      </c>
      <c r="AG2" s="32" t="s">
        <v>14</v>
      </c>
      <c r="AH2" s="32" t="s">
        <v>14</v>
      </c>
      <c r="AI2" s="1"/>
    </row>
    <row r="3">
      <c r="A3" s="13"/>
      <c r="B3" s="14">
        <v>1.0</v>
      </c>
      <c r="C3" s="33" t="s">
        <v>81</v>
      </c>
      <c r="D3" s="34">
        <v>1.0</v>
      </c>
      <c r="E3" s="34">
        <v>2.0</v>
      </c>
      <c r="F3" s="34">
        <v>3.0</v>
      </c>
      <c r="G3" s="34">
        <v>4.0</v>
      </c>
      <c r="H3" s="13"/>
      <c r="I3" s="16" t="s">
        <v>82</v>
      </c>
      <c r="J3" s="13"/>
      <c r="K3" s="35">
        <f t="shared" ref="K3:K5" si="1">COUNTIF(Y3:AH3,"A")</f>
        <v>2</v>
      </c>
      <c r="L3" s="18">
        <f>K3/COUNTA($Y3:$AH3)</f>
        <v>0.2</v>
      </c>
      <c r="M3" s="36">
        <f t="shared" ref="M3:M5" si="2">COUNTIF(Y3:AH3,"B")</f>
        <v>1</v>
      </c>
      <c r="N3" s="20">
        <f t="shared" ref="N3:N5" si="3">M3/COUNTA($Y3:$AH3)</f>
        <v>0.1</v>
      </c>
      <c r="O3" s="35">
        <f t="shared" ref="O3:O5" si="4">COUNTIF(Y3:AH3,"C")</f>
        <v>6</v>
      </c>
      <c r="P3" s="18">
        <f t="shared" ref="P3:P5" si="5">O3/COUNTA($Y3:$AH3)</f>
        <v>0.6</v>
      </c>
      <c r="Q3" s="36">
        <f t="shared" ref="Q3:Q5" si="6">COUNTIF(Y3:AH3,"D")</f>
        <v>1</v>
      </c>
      <c r="R3" s="20">
        <f t="shared" ref="R3:R5" si="7">Q3/COUNTA($Y3:$AH3)</f>
        <v>0.1</v>
      </c>
      <c r="S3" s="35">
        <f t="shared" ref="S3:S5" si="8">IFS(I3="A",K3,I3="B",M3,I3="C",O3,I3="D",Q3)</f>
        <v>1</v>
      </c>
      <c r="T3" s="18">
        <f t="shared" ref="T3:T5" si="9">IFS(I3="A",L3,I3="B",N3,I3="C",P3,I3="D",R3)</f>
        <v>0.1</v>
      </c>
      <c r="U3" s="35">
        <f t="shared" ref="U3:U5" si="10">(K3+M3+O3+Q3)-S3</f>
        <v>9</v>
      </c>
      <c r="V3" s="20">
        <f t="shared" ref="V3:V5" si="11">(U3/(S3+U3))</f>
        <v>0.9</v>
      </c>
      <c r="W3" s="15" t="s">
        <v>83</v>
      </c>
      <c r="X3" s="13"/>
      <c r="Y3" s="16" t="s">
        <v>84</v>
      </c>
      <c r="Z3" s="16" t="s">
        <v>20</v>
      </c>
      <c r="AA3" s="16" t="s">
        <v>20</v>
      </c>
      <c r="AB3" s="16" t="s">
        <v>20</v>
      </c>
      <c r="AC3" s="16" t="s">
        <v>20</v>
      </c>
      <c r="AD3" s="16" t="s">
        <v>82</v>
      </c>
      <c r="AE3" s="16" t="s">
        <v>84</v>
      </c>
      <c r="AF3" s="16" t="s">
        <v>43</v>
      </c>
      <c r="AG3" s="16" t="s">
        <v>20</v>
      </c>
      <c r="AH3" s="16" t="s">
        <v>20</v>
      </c>
      <c r="AI3" s="13"/>
    </row>
    <row r="4">
      <c r="A4" s="13"/>
      <c r="B4" s="14">
        <v>2.0</v>
      </c>
      <c r="C4" s="33" t="s">
        <v>85</v>
      </c>
      <c r="D4" s="34">
        <v>8.0</v>
      </c>
      <c r="E4" s="34">
        <v>9.0</v>
      </c>
      <c r="F4" s="34">
        <v>10.0</v>
      </c>
      <c r="G4" s="34" t="s">
        <v>86</v>
      </c>
      <c r="H4" s="13"/>
      <c r="I4" s="16" t="s">
        <v>20</v>
      </c>
      <c r="J4" s="13"/>
      <c r="K4" s="35">
        <f t="shared" si="1"/>
        <v>3</v>
      </c>
      <c r="L4" s="18">
        <f t="shared" ref="L4:L5" si="12">K4/COUNTA(Y4:AH4)</f>
        <v>0.3</v>
      </c>
      <c r="M4" s="36">
        <f t="shared" si="2"/>
        <v>2</v>
      </c>
      <c r="N4" s="20">
        <f t="shared" si="3"/>
        <v>0.2</v>
      </c>
      <c r="O4" s="35">
        <f t="shared" si="4"/>
        <v>2</v>
      </c>
      <c r="P4" s="18">
        <f t="shared" si="5"/>
        <v>0.2</v>
      </c>
      <c r="Q4" s="36">
        <f t="shared" si="6"/>
        <v>3</v>
      </c>
      <c r="R4" s="20">
        <f t="shared" si="7"/>
        <v>0.3</v>
      </c>
      <c r="S4" s="35">
        <f t="shared" si="8"/>
        <v>2</v>
      </c>
      <c r="T4" s="18">
        <f t="shared" si="9"/>
        <v>0.2</v>
      </c>
      <c r="U4" s="35">
        <f t="shared" si="10"/>
        <v>8</v>
      </c>
      <c r="V4" s="20">
        <f t="shared" si="11"/>
        <v>0.8</v>
      </c>
      <c r="W4" s="37"/>
      <c r="X4" s="13"/>
      <c r="Y4" s="16" t="s">
        <v>43</v>
      </c>
      <c r="Z4" s="16" t="s">
        <v>82</v>
      </c>
      <c r="AA4" s="16" t="s">
        <v>84</v>
      </c>
      <c r="AB4" s="16" t="s">
        <v>20</v>
      </c>
      <c r="AC4" s="16" t="s">
        <v>82</v>
      </c>
      <c r="AD4" s="16" t="s">
        <v>43</v>
      </c>
      <c r="AE4" s="16" t="s">
        <v>84</v>
      </c>
      <c r="AF4" s="16" t="s">
        <v>20</v>
      </c>
      <c r="AG4" s="16" t="s">
        <v>84</v>
      </c>
      <c r="AH4" s="16" t="s">
        <v>82</v>
      </c>
      <c r="AI4" s="13"/>
    </row>
    <row r="5">
      <c r="A5" s="13"/>
      <c r="B5" s="14">
        <v>3.0</v>
      </c>
      <c r="C5" s="33" t="s">
        <v>87</v>
      </c>
      <c r="D5" s="34" t="s">
        <v>88</v>
      </c>
      <c r="E5" s="34" t="s">
        <v>89</v>
      </c>
      <c r="F5" s="34" t="s">
        <v>90</v>
      </c>
      <c r="G5" s="34" t="s">
        <v>91</v>
      </c>
      <c r="H5" s="13"/>
      <c r="I5" s="16" t="s">
        <v>84</v>
      </c>
      <c r="J5" s="13"/>
      <c r="K5" s="35">
        <f t="shared" si="1"/>
        <v>3</v>
      </c>
      <c r="L5" s="18">
        <f t="shared" si="12"/>
        <v>0.3</v>
      </c>
      <c r="M5" s="36">
        <f t="shared" si="2"/>
        <v>3</v>
      </c>
      <c r="N5" s="20">
        <f t="shared" si="3"/>
        <v>0.3</v>
      </c>
      <c r="O5" s="35">
        <f t="shared" si="4"/>
        <v>3</v>
      </c>
      <c r="P5" s="18">
        <f t="shared" si="5"/>
        <v>0.3</v>
      </c>
      <c r="Q5" s="36">
        <f t="shared" si="6"/>
        <v>1</v>
      </c>
      <c r="R5" s="20">
        <f t="shared" si="7"/>
        <v>0.1</v>
      </c>
      <c r="S5" s="35">
        <f t="shared" si="8"/>
        <v>3</v>
      </c>
      <c r="T5" s="18">
        <f t="shared" si="9"/>
        <v>0.3</v>
      </c>
      <c r="U5" s="35">
        <f t="shared" si="10"/>
        <v>7</v>
      </c>
      <c r="V5" s="20">
        <f t="shared" si="11"/>
        <v>0.7</v>
      </c>
      <c r="W5" s="37"/>
      <c r="X5" s="13"/>
      <c r="Y5" s="16" t="s">
        <v>43</v>
      </c>
      <c r="Z5" s="16" t="s">
        <v>43</v>
      </c>
      <c r="AA5" s="16" t="s">
        <v>43</v>
      </c>
      <c r="AB5" s="16" t="s">
        <v>20</v>
      </c>
      <c r="AC5" s="16" t="s">
        <v>20</v>
      </c>
      <c r="AD5" s="16" t="s">
        <v>84</v>
      </c>
      <c r="AE5" s="16" t="s">
        <v>84</v>
      </c>
      <c r="AF5" s="16" t="s">
        <v>84</v>
      </c>
      <c r="AG5" s="16" t="s">
        <v>82</v>
      </c>
      <c r="AH5" s="16" t="s">
        <v>20</v>
      </c>
      <c r="AI5" s="13"/>
    </row>
    <row r="6" ht="5.25" customHeight="1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</sheetData>
  <mergeCells count="7">
    <mergeCell ref="S1:V1"/>
    <mergeCell ref="K2:L2"/>
    <mergeCell ref="M2:N2"/>
    <mergeCell ref="O2:P2"/>
    <mergeCell ref="Q2:R2"/>
    <mergeCell ref="S2:T2"/>
    <mergeCell ref="U2:V2"/>
  </mergeCells>
  <dataValidations>
    <dataValidation type="list" allowBlank="1" showErrorMessage="1" sqref="I3:I5">
      <formula1>"A,B,C,D"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0.88"/>
    <col customWidth="1" min="2" max="2" width="2.63"/>
    <col customWidth="1" min="3" max="7" width="25.13"/>
    <col customWidth="1" min="8" max="8" width="2.63"/>
    <col customWidth="1" min="10" max="10" width="2.63"/>
    <col customWidth="1" min="11" max="22" width="6.38"/>
    <col customWidth="1" min="23" max="23" width="54.25"/>
    <col customWidth="1" min="24" max="24" width="0.88"/>
    <col customWidth="1" min="25" max="54" width="9.63"/>
    <col customWidth="1" min="55" max="55" width="0.88"/>
  </cols>
  <sheetData>
    <row r="1">
      <c r="A1" s="1"/>
      <c r="B1" s="2"/>
      <c r="C1" s="3"/>
      <c r="D1" s="3"/>
      <c r="E1" s="3"/>
      <c r="F1" s="3"/>
      <c r="G1" s="3"/>
      <c r="H1" s="4"/>
      <c r="I1" s="3"/>
      <c r="J1" s="4"/>
      <c r="K1" s="3"/>
      <c r="L1" s="3"/>
      <c r="M1" s="5"/>
      <c r="N1" s="6"/>
      <c r="O1" s="3"/>
      <c r="P1" s="3"/>
      <c r="Q1" s="5"/>
      <c r="R1" s="6"/>
      <c r="S1" s="7" t="s">
        <v>0</v>
      </c>
      <c r="W1" s="3"/>
      <c r="X1" s="1"/>
      <c r="Y1" s="8">
        <v>1.0</v>
      </c>
      <c r="Z1" s="8">
        <v>2.0</v>
      </c>
      <c r="AA1" s="8">
        <v>3.0</v>
      </c>
      <c r="AB1" s="8">
        <v>4.0</v>
      </c>
      <c r="AC1" s="8">
        <v>5.0</v>
      </c>
      <c r="AD1" s="8">
        <v>6.0</v>
      </c>
      <c r="AE1" s="8">
        <v>7.0</v>
      </c>
      <c r="AF1" s="8">
        <v>8.0</v>
      </c>
      <c r="AG1" s="8">
        <v>9.0</v>
      </c>
      <c r="AH1" s="8">
        <v>10.0</v>
      </c>
      <c r="AI1" s="8">
        <v>11.0</v>
      </c>
      <c r="AJ1" s="8">
        <v>12.0</v>
      </c>
      <c r="AK1" s="8">
        <v>13.0</v>
      </c>
      <c r="AL1" s="8">
        <v>14.0</v>
      </c>
      <c r="AM1" s="8">
        <v>15.0</v>
      </c>
      <c r="AN1" s="8">
        <v>16.0</v>
      </c>
      <c r="AO1" s="8">
        <v>17.0</v>
      </c>
      <c r="AP1" s="8">
        <v>18.0</v>
      </c>
      <c r="AQ1" s="8">
        <v>19.0</v>
      </c>
      <c r="AR1" s="8">
        <v>20.0</v>
      </c>
      <c r="AS1" s="8">
        <v>21.0</v>
      </c>
      <c r="AT1" s="8">
        <v>22.0</v>
      </c>
      <c r="AU1" s="8">
        <v>23.0</v>
      </c>
      <c r="AV1" s="8">
        <v>24.0</v>
      </c>
      <c r="AW1" s="8">
        <v>25.0</v>
      </c>
      <c r="AX1" s="8">
        <v>26.0</v>
      </c>
      <c r="AY1" s="8">
        <v>27.0</v>
      </c>
      <c r="AZ1" s="8">
        <v>28.0</v>
      </c>
      <c r="BA1" s="8">
        <v>29.0</v>
      </c>
      <c r="BB1" s="8">
        <v>30.0</v>
      </c>
      <c r="BC1" s="1"/>
    </row>
    <row r="2">
      <c r="A2" s="1"/>
      <c r="B2" s="9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4"/>
      <c r="I2" s="7" t="s">
        <v>6</v>
      </c>
      <c r="J2" s="4"/>
      <c r="K2" s="7" t="s">
        <v>7</v>
      </c>
      <c r="M2" s="10" t="s">
        <v>8</v>
      </c>
      <c r="N2" s="11"/>
      <c r="O2" s="7" t="s">
        <v>9</v>
      </c>
      <c r="Q2" s="10" t="s">
        <v>10</v>
      </c>
      <c r="R2" s="11"/>
      <c r="S2" s="7" t="s">
        <v>11</v>
      </c>
      <c r="U2" s="7" t="s">
        <v>12</v>
      </c>
      <c r="V2" s="11"/>
      <c r="W2" s="7" t="s">
        <v>13</v>
      </c>
      <c r="X2" s="1"/>
      <c r="Y2" s="32" t="s">
        <v>14</v>
      </c>
      <c r="Z2" s="32" t="s">
        <v>14</v>
      </c>
      <c r="AA2" s="32" t="s">
        <v>14</v>
      </c>
      <c r="AB2" s="32" t="s">
        <v>14</v>
      </c>
      <c r="AC2" s="32" t="s">
        <v>14</v>
      </c>
      <c r="AD2" s="32" t="s">
        <v>14</v>
      </c>
      <c r="AE2" s="32" t="s">
        <v>14</v>
      </c>
      <c r="AF2" s="32" t="s">
        <v>14</v>
      </c>
      <c r="AG2" s="32" t="s">
        <v>14</v>
      </c>
      <c r="AH2" s="32" t="s">
        <v>14</v>
      </c>
      <c r="AI2" s="32" t="s">
        <v>14</v>
      </c>
      <c r="AJ2" s="32" t="s">
        <v>14</v>
      </c>
      <c r="AK2" s="32" t="s">
        <v>14</v>
      </c>
      <c r="AL2" s="32" t="s">
        <v>14</v>
      </c>
      <c r="AM2" s="32" t="s">
        <v>14</v>
      </c>
      <c r="AN2" s="32" t="s">
        <v>14</v>
      </c>
      <c r="AO2" s="32" t="s">
        <v>14</v>
      </c>
      <c r="AP2" s="32" t="s">
        <v>14</v>
      </c>
      <c r="AQ2" s="32" t="s">
        <v>14</v>
      </c>
      <c r="AR2" s="32" t="s">
        <v>14</v>
      </c>
      <c r="AS2" s="32" t="s">
        <v>14</v>
      </c>
      <c r="AT2" s="32" t="s">
        <v>14</v>
      </c>
      <c r="AU2" s="32" t="s">
        <v>14</v>
      </c>
      <c r="AV2" s="32" t="s">
        <v>14</v>
      </c>
      <c r="AW2" s="32" t="s">
        <v>14</v>
      </c>
      <c r="AX2" s="32" t="s">
        <v>14</v>
      </c>
      <c r="AY2" s="32" t="s">
        <v>14</v>
      </c>
      <c r="AZ2" s="32" t="s">
        <v>14</v>
      </c>
      <c r="BA2" s="32" t="s">
        <v>14</v>
      </c>
      <c r="BB2" s="32" t="s">
        <v>14</v>
      </c>
      <c r="BC2" s="1"/>
    </row>
    <row r="3">
      <c r="A3" s="13"/>
      <c r="B3" s="14">
        <v>1.0</v>
      </c>
      <c r="C3" s="15"/>
      <c r="D3" s="15"/>
      <c r="E3" s="15"/>
      <c r="F3" s="15"/>
      <c r="G3" s="15"/>
      <c r="H3" s="13"/>
      <c r="I3" s="16"/>
      <c r="J3" s="13"/>
      <c r="K3" s="35">
        <f t="shared" ref="K3:K22" si="1">COUNTIF(Y3:BB3,"A")</f>
        <v>0</v>
      </c>
      <c r="L3" s="18" t="str">
        <f>K3/COUNTA($Y3:$BB3)</f>
        <v>#DIV/0!</v>
      </c>
      <c r="M3" s="36">
        <f t="shared" ref="M3:M22" si="2">COUNTIF(Y3:BB3,"B")</f>
        <v>0</v>
      </c>
      <c r="N3" s="20" t="str">
        <f t="shared" ref="N3:N22" si="3">M3/COUNTA($Y3:$BB3)</f>
        <v>#DIV/0!</v>
      </c>
      <c r="O3" s="35">
        <f t="shared" ref="O3:O22" si="4">COUNTIF(Y3:BB3,"C")</f>
        <v>0</v>
      </c>
      <c r="P3" s="18" t="str">
        <f t="shared" ref="P3:P22" si="5">O3/COUNTA($Y3:$BB3)</f>
        <v>#DIV/0!</v>
      </c>
      <c r="Q3" s="36">
        <f t="shared" ref="Q3:Q22" si="6">COUNTIF(Y3:BB3,"D")</f>
        <v>0</v>
      </c>
      <c r="R3" s="20" t="str">
        <f t="shared" ref="R3:R22" si="7">Q3/COUNTA($Y3:$BB3)</f>
        <v>#DIV/0!</v>
      </c>
      <c r="S3" s="35" t="str">
        <f t="shared" ref="S3:S22" si="8">IFS(I3="A",K3,I3="B",M3,I3="C",O3,I3="D",Q3)</f>
        <v>#N/A</v>
      </c>
      <c r="T3" s="18" t="str">
        <f t="shared" ref="T3:T22" si="9">IFS(I3="A",L3,I3="B",N3,I3="C",P3,I3="D",R3)</f>
        <v>#N/A</v>
      </c>
      <c r="U3" s="35" t="str">
        <f t="shared" ref="U3:U22" si="10">(K3+M3+O3+Q3)-S3</f>
        <v>#N/A</v>
      </c>
      <c r="V3" s="20" t="str">
        <f t="shared" ref="V3:V22" si="11">(U3/(S3+U3))</f>
        <v>#N/A</v>
      </c>
      <c r="W3" s="38"/>
      <c r="X3" s="13"/>
      <c r="Y3" s="16"/>
      <c r="Z3" s="16"/>
      <c r="AA3" s="16"/>
      <c r="AB3" s="16"/>
      <c r="AC3" s="16"/>
      <c r="AD3" s="16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13"/>
    </row>
    <row r="4">
      <c r="A4" s="13"/>
      <c r="B4" s="14">
        <v>2.0</v>
      </c>
      <c r="C4" s="38"/>
      <c r="D4" s="38"/>
      <c r="E4" s="38"/>
      <c r="F4" s="38"/>
      <c r="G4" s="38"/>
      <c r="H4" s="13"/>
      <c r="I4" s="39"/>
      <c r="J4" s="13"/>
      <c r="K4" s="35">
        <f t="shared" si="1"/>
        <v>0</v>
      </c>
      <c r="L4" s="18" t="str">
        <f t="shared" ref="L4:L22" si="12">K4/COUNTA(Y4:BB4)</f>
        <v>#DIV/0!</v>
      </c>
      <c r="M4" s="36">
        <f t="shared" si="2"/>
        <v>0</v>
      </c>
      <c r="N4" s="20" t="str">
        <f t="shared" si="3"/>
        <v>#DIV/0!</v>
      </c>
      <c r="O4" s="35">
        <f t="shared" si="4"/>
        <v>0</v>
      </c>
      <c r="P4" s="18" t="str">
        <f t="shared" si="5"/>
        <v>#DIV/0!</v>
      </c>
      <c r="Q4" s="36">
        <f t="shared" si="6"/>
        <v>0</v>
      </c>
      <c r="R4" s="20" t="str">
        <f t="shared" si="7"/>
        <v>#DIV/0!</v>
      </c>
      <c r="S4" s="35" t="str">
        <f t="shared" si="8"/>
        <v>#N/A</v>
      </c>
      <c r="T4" s="18" t="str">
        <f t="shared" si="9"/>
        <v>#N/A</v>
      </c>
      <c r="U4" s="35" t="str">
        <f t="shared" si="10"/>
        <v>#N/A</v>
      </c>
      <c r="V4" s="20" t="str">
        <f t="shared" si="11"/>
        <v>#N/A</v>
      </c>
      <c r="W4" s="38"/>
      <c r="X4" s="13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13"/>
    </row>
    <row r="5">
      <c r="A5" s="13"/>
      <c r="B5" s="14">
        <v>3.0</v>
      </c>
      <c r="C5" s="38"/>
      <c r="D5" s="38"/>
      <c r="E5" s="38"/>
      <c r="F5" s="38"/>
      <c r="G5" s="38"/>
      <c r="H5" s="13"/>
      <c r="I5" s="39"/>
      <c r="J5" s="13"/>
      <c r="K5" s="35">
        <f t="shared" si="1"/>
        <v>0</v>
      </c>
      <c r="L5" s="18" t="str">
        <f t="shared" si="12"/>
        <v>#DIV/0!</v>
      </c>
      <c r="M5" s="36">
        <f t="shared" si="2"/>
        <v>0</v>
      </c>
      <c r="N5" s="20" t="str">
        <f t="shared" si="3"/>
        <v>#DIV/0!</v>
      </c>
      <c r="O5" s="35">
        <f t="shared" si="4"/>
        <v>0</v>
      </c>
      <c r="P5" s="18" t="str">
        <f t="shared" si="5"/>
        <v>#DIV/0!</v>
      </c>
      <c r="Q5" s="36">
        <f t="shared" si="6"/>
        <v>0</v>
      </c>
      <c r="R5" s="20" t="str">
        <f t="shared" si="7"/>
        <v>#DIV/0!</v>
      </c>
      <c r="S5" s="35" t="str">
        <f t="shared" si="8"/>
        <v>#N/A</v>
      </c>
      <c r="T5" s="18" t="str">
        <f t="shared" si="9"/>
        <v>#N/A</v>
      </c>
      <c r="U5" s="35" t="str">
        <f t="shared" si="10"/>
        <v>#N/A</v>
      </c>
      <c r="V5" s="20" t="str">
        <f t="shared" si="11"/>
        <v>#N/A</v>
      </c>
      <c r="W5" s="38"/>
      <c r="X5" s="13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13"/>
    </row>
    <row r="6">
      <c r="A6" s="13"/>
      <c r="B6" s="14">
        <v>4.0</v>
      </c>
      <c r="C6" s="38"/>
      <c r="D6" s="38"/>
      <c r="E6" s="38"/>
      <c r="F6" s="38"/>
      <c r="G6" s="38"/>
      <c r="H6" s="13"/>
      <c r="I6" s="39"/>
      <c r="J6" s="13"/>
      <c r="K6" s="35">
        <f t="shared" si="1"/>
        <v>0</v>
      </c>
      <c r="L6" s="18" t="str">
        <f t="shared" si="12"/>
        <v>#DIV/0!</v>
      </c>
      <c r="M6" s="36">
        <f t="shared" si="2"/>
        <v>0</v>
      </c>
      <c r="N6" s="20" t="str">
        <f t="shared" si="3"/>
        <v>#DIV/0!</v>
      </c>
      <c r="O6" s="35">
        <f t="shared" si="4"/>
        <v>0</v>
      </c>
      <c r="P6" s="18" t="str">
        <f t="shared" si="5"/>
        <v>#DIV/0!</v>
      </c>
      <c r="Q6" s="36">
        <f t="shared" si="6"/>
        <v>0</v>
      </c>
      <c r="R6" s="20" t="str">
        <f t="shared" si="7"/>
        <v>#DIV/0!</v>
      </c>
      <c r="S6" s="35" t="str">
        <f t="shared" si="8"/>
        <v>#N/A</v>
      </c>
      <c r="T6" s="18" t="str">
        <f t="shared" si="9"/>
        <v>#N/A</v>
      </c>
      <c r="U6" s="35" t="str">
        <f t="shared" si="10"/>
        <v>#N/A</v>
      </c>
      <c r="V6" s="20" t="str">
        <f t="shared" si="11"/>
        <v>#N/A</v>
      </c>
      <c r="W6" s="38"/>
      <c r="X6" s="13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13"/>
    </row>
    <row r="7">
      <c r="A7" s="13"/>
      <c r="B7" s="14">
        <v>5.0</v>
      </c>
      <c r="C7" s="38"/>
      <c r="D7" s="38"/>
      <c r="E7" s="38"/>
      <c r="F7" s="38"/>
      <c r="G7" s="38"/>
      <c r="H7" s="13"/>
      <c r="I7" s="39"/>
      <c r="J7" s="13"/>
      <c r="K7" s="35">
        <f t="shared" si="1"/>
        <v>0</v>
      </c>
      <c r="L7" s="18" t="str">
        <f t="shared" si="12"/>
        <v>#DIV/0!</v>
      </c>
      <c r="M7" s="36">
        <f t="shared" si="2"/>
        <v>0</v>
      </c>
      <c r="N7" s="20" t="str">
        <f t="shared" si="3"/>
        <v>#DIV/0!</v>
      </c>
      <c r="O7" s="35">
        <f t="shared" si="4"/>
        <v>0</v>
      </c>
      <c r="P7" s="18" t="str">
        <f t="shared" si="5"/>
        <v>#DIV/0!</v>
      </c>
      <c r="Q7" s="36">
        <f t="shared" si="6"/>
        <v>0</v>
      </c>
      <c r="R7" s="20" t="str">
        <f t="shared" si="7"/>
        <v>#DIV/0!</v>
      </c>
      <c r="S7" s="35" t="str">
        <f t="shared" si="8"/>
        <v>#N/A</v>
      </c>
      <c r="T7" s="18" t="str">
        <f t="shared" si="9"/>
        <v>#N/A</v>
      </c>
      <c r="U7" s="35" t="str">
        <f t="shared" si="10"/>
        <v>#N/A</v>
      </c>
      <c r="V7" s="20" t="str">
        <f t="shared" si="11"/>
        <v>#N/A</v>
      </c>
      <c r="W7" s="38"/>
      <c r="X7" s="13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13"/>
    </row>
    <row r="8">
      <c r="A8" s="13"/>
      <c r="B8" s="14">
        <v>6.0</v>
      </c>
      <c r="C8" s="38"/>
      <c r="D8" s="38"/>
      <c r="E8" s="38"/>
      <c r="F8" s="38"/>
      <c r="G8" s="38"/>
      <c r="H8" s="13"/>
      <c r="I8" s="39"/>
      <c r="J8" s="13"/>
      <c r="K8" s="35">
        <f t="shared" si="1"/>
        <v>0</v>
      </c>
      <c r="L8" s="18" t="str">
        <f t="shared" si="12"/>
        <v>#DIV/0!</v>
      </c>
      <c r="M8" s="36">
        <f t="shared" si="2"/>
        <v>0</v>
      </c>
      <c r="N8" s="20" t="str">
        <f t="shared" si="3"/>
        <v>#DIV/0!</v>
      </c>
      <c r="O8" s="35">
        <f t="shared" si="4"/>
        <v>0</v>
      </c>
      <c r="P8" s="18" t="str">
        <f t="shared" si="5"/>
        <v>#DIV/0!</v>
      </c>
      <c r="Q8" s="36">
        <f t="shared" si="6"/>
        <v>0</v>
      </c>
      <c r="R8" s="20" t="str">
        <f t="shared" si="7"/>
        <v>#DIV/0!</v>
      </c>
      <c r="S8" s="35" t="str">
        <f t="shared" si="8"/>
        <v>#N/A</v>
      </c>
      <c r="T8" s="18" t="str">
        <f t="shared" si="9"/>
        <v>#N/A</v>
      </c>
      <c r="U8" s="35" t="str">
        <f t="shared" si="10"/>
        <v>#N/A</v>
      </c>
      <c r="V8" s="20" t="str">
        <f t="shared" si="11"/>
        <v>#N/A</v>
      </c>
      <c r="W8" s="38"/>
      <c r="X8" s="13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13"/>
    </row>
    <row r="9">
      <c r="A9" s="13"/>
      <c r="B9" s="14">
        <v>7.0</v>
      </c>
      <c r="C9" s="38"/>
      <c r="D9" s="38"/>
      <c r="E9" s="38"/>
      <c r="F9" s="38"/>
      <c r="G9" s="38"/>
      <c r="H9" s="13"/>
      <c r="I9" s="39"/>
      <c r="J9" s="13"/>
      <c r="K9" s="35">
        <f t="shared" si="1"/>
        <v>0</v>
      </c>
      <c r="L9" s="18" t="str">
        <f t="shared" si="12"/>
        <v>#DIV/0!</v>
      </c>
      <c r="M9" s="36">
        <f t="shared" si="2"/>
        <v>0</v>
      </c>
      <c r="N9" s="20" t="str">
        <f t="shared" si="3"/>
        <v>#DIV/0!</v>
      </c>
      <c r="O9" s="35">
        <f t="shared" si="4"/>
        <v>0</v>
      </c>
      <c r="P9" s="18" t="str">
        <f t="shared" si="5"/>
        <v>#DIV/0!</v>
      </c>
      <c r="Q9" s="36">
        <f t="shared" si="6"/>
        <v>0</v>
      </c>
      <c r="R9" s="20" t="str">
        <f t="shared" si="7"/>
        <v>#DIV/0!</v>
      </c>
      <c r="S9" s="35" t="str">
        <f t="shared" si="8"/>
        <v>#N/A</v>
      </c>
      <c r="T9" s="18" t="str">
        <f t="shared" si="9"/>
        <v>#N/A</v>
      </c>
      <c r="U9" s="35" t="str">
        <f t="shared" si="10"/>
        <v>#N/A</v>
      </c>
      <c r="V9" s="20" t="str">
        <f t="shared" si="11"/>
        <v>#N/A</v>
      </c>
      <c r="W9" s="38"/>
      <c r="X9" s="13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13"/>
    </row>
    <row r="10">
      <c r="A10" s="13"/>
      <c r="B10" s="14">
        <v>8.0</v>
      </c>
      <c r="C10" s="38"/>
      <c r="D10" s="38"/>
      <c r="E10" s="38"/>
      <c r="F10" s="38"/>
      <c r="G10" s="38"/>
      <c r="H10" s="13"/>
      <c r="I10" s="39"/>
      <c r="J10" s="13"/>
      <c r="K10" s="35">
        <f t="shared" si="1"/>
        <v>0</v>
      </c>
      <c r="L10" s="18" t="str">
        <f t="shared" si="12"/>
        <v>#DIV/0!</v>
      </c>
      <c r="M10" s="36">
        <f t="shared" si="2"/>
        <v>0</v>
      </c>
      <c r="N10" s="20" t="str">
        <f t="shared" si="3"/>
        <v>#DIV/0!</v>
      </c>
      <c r="O10" s="35">
        <f t="shared" si="4"/>
        <v>0</v>
      </c>
      <c r="P10" s="18" t="str">
        <f t="shared" si="5"/>
        <v>#DIV/0!</v>
      </c>
      <c r="Q10" s="36">
        <f t="shared" si="6"/>
        <v>0</v>
      </c>
      <c r="R10" s="20" t="str">
        <f t="shared" si="7"/>
        <v>#DIV/0!</v>
      </c>
      <c r="S10" s="35" t="str">
        <f t="shared" si="8"/>
        <v>#N/A</v>
      </c>
      <c r="T10" s="18" t="str">
        <f t="shared" si="9"/>
        <v>#N/A</v>
      </c>
      <c r="U10" s="35" t="str">
        <f t="shared" si="10"/>
        <v>#N/A</v>
      </c>
      <c r="V10" s="20" t="str">
        <f t="shared" si="11"/>
        <v>#N/A</v>
      </c>
      <c r="W10" s="38"/>
      <c r="X10" s="13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13"/>
    </row>
    <row r="11">
      <c r="A11" s="13"/>
      <c r="B11" s="14">
        <v>9.0</v>
      </c>
      <c r="C11" s="38"/>
      <c r="D11" s="38"/>
      <c r="E11" s="38"/>
      <c r="F11" s="38"/>
      <c r="G11" s="38"/>
      <c r="H11" s="13"/>
      <c r="I11" s="39"/>
      <c r="J11" s="13"/>
      <c r="K11" s="35">
        <f t="shared" si="1"/>
        <v>0</v>
      </c>
      <c r="L11" s="18" t="str">
        <f t="shared" si="12"/>
        <v>#DIV/0!</v>
      </c>
      <c r="M11" s="36">
        <f t="shared" si="2"/>
        <v>0</v>
      </c>
      <c r="N11" s="20" t="str">
        <f t="shared" si="3"/>
        <v>#DIV/0!</v>
      </c>
      <c r="O11" s="35">
        <f t="shared" si="4"/>
        <v>0</v>
      </c>
      <c r="P11" s="18" t="str">
        <f t="shared" si="5"/>
        <v>#DIV/0!</v>
      </c>
      <c r="Q11" s="36">
        <f t="shared" si="6"/>
        <v>0</v>
      </c>
      <c r="R11" s="20" t="str">
        <f t="shared" si="7"/>
        <v>#DIV/0!</v>
      </c>
      <c r="S11" s="35" t="str">
        <f t="shared" si="8"/>
        <v>#N/A</v>
      </c>
      <c r="T11" s="18" t="str">
        <f t="shared" si="9"/>
        <v>#N/A</v>
      </c>
      <c r="U11" s="35" t="str">
        <f t="shared" si="10"/>
        <v>#N/A</v>
      </c>
      <c r="V11" s="20" t="str">
        <f t="shared" si="11"/>
        <v>#N/A</v>
      </c>
      <c r="W11" s="38"/>
      <c r="X11" s="13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13"/>
    </row>
    <row r="12">
      <c r="A12" s="13"/>
      <c r="B12" s="14">
        <v>10.0</v>
      </c>
      <c r="C12" s="38"/>
      <c r="D12" s="38"/>
      <c r="E12" s="38"/>
      <c r="F12" s="38"/>
      <c r="G12" s="38"/>
      <c r="H12" s="13"/>
      <c r="I12" s="39"/>
      <c r="J12" s="13"/>
      <c r="K12" s="35">
        <f t="shared" si="1"/>
        <v>0</v>
      </c>
      <c r="L12" s="18" t="str">
        <f t="shared" si="12"/>
        <v>#DIV/0!</v>
      </c>
      <c r="M12" s="36">
        <f t="shared" si="2"/>
        <v>0</v>
      </c>
      <c r="N12" s="20" t="str">
        <f t="shared" si="3"/>
        <v>#DIV/0!</v>
      </c>
      <c r="O12" s="35">
        <f t="shared" si="4"/>
        <v>0</v>
      </c>
      <c r="P12" s="18" t="str">
        <f t="shared" si="5"/>
        <v>#DIV/0!</v>
      </c>
      <c r="Q12" s="36">
        <f t="shared" si="6"/>
        <v>0</v>
      </c>
      <c r="R12" s="20" t="str">
        <f t="shared" si="7"/>
        <v>#DIV/0!</v>
      </c>
      <c r="S12" s="35" t="str">
        <f t="shared" si="8"/>
        <v>#N/A</v>
      </c>
      <c r="T12" s="18" t="str">
        <f t="shared" si="9"/>
        <v>#N/A</v>
      </c>
      <c r="U12" s="35" t="str">
        <f t="shared" si="10"/>
        <v>#N/A</v>
      </c>
      <c r="V12" s="20" t="str">
        <f t="shared" si="11"/>
        <v>#N/A</v>
      </c>
      <c r="W12" s="38"/>
      <c r="X12" s="13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13"/>
    </row>
    <row r="13">
      <c r="A13" s="13"/>
      <c r="B13" s="14">
        <v>11.0</v>
      </c>
      <c r="C13" s="38"/>
      <c r="D13" s="38"/>
      <c r="E13" s="38"/>
      <c r="F13" s="38"/>
      <c r="G13" s="38"/>
      <c r="H13" s="13"/>
      <c r="I13" s="39"/>
      <c r="J13" s="13"/>
      <c r="K13" s="35">
        <f t="shared" si="1"/>
        <v>0</v>
      </c>
      <c r="L13" s="18" t="str">
        <f t="shared" si="12"/>
        <v>#DIV/0!</v>
      </c>
      <c r="M13" s="36">
        <f t="shared" si="2"/>
        <v>0</v>
      </c>
      <c r="N13" s="20" t="str">
        <f t="shared" si="3"/>
        <v>#DIV/0!</v>
      </c>
      <c r="O13" s="35">
        <f t="shared" si="4"/>
        <v>0</v>
      </c>
      <c r="P13" s="18" t="str">
        <f t="shared" si="5"/>
        <v>#DIV/0!</v>
      </c>
      <c r="Q13" s="36">
        <f t="shared" si="6"/>
        <v>0</v>
      </c>
      <c r="R13" s="20" t="str">
        <f t="shared" si="7"/>
        <v>#DIV/0!</v>
      </c>
      <c r="S13" s="35" t="str">
        <f t="shared" si="8"/>
        <v>#N/A</v>
      </c>
      <c r="T13" s="18" t="str">
        <f t="shared" si="9"/>
        <v>#N/A</v>
      </c>
      <c r="U13" s="35" t="str">
        <f t="shared" si="10"/>
        <v>#N/A</v>
      </c>
      <c r="V13" s="20" t="str">
        <f t="shared" si="11"/>
        <v>#N/A</v>
      </c>
      <c r="W13" s="38"/>
      <c r="X13" s="13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13"/>
    </row>
    <row r="14">
      <c r="A14" s="13"/>
      <c r="B14" s="14">
        <v>12.0</v>
      </c>
      <c r="C14" s="38"/>
      <c r="D14" s="38"/>
      <c r="E14" s="38"/>
      <c r="F14" s="38"/>
      <c r="G14" s="38"/>
      <c r="H14" s="13"/>
      <c r="I14" s="39"/>
      <c r="J14" s="13"/>
      <c r="K14" s="35">
        <f t="shared" si="1"/>
        <v>0</v>
      </c>
      <c r="L14" s="18" t="str">
        <f t="shared" si="12"/>
        <v>#DIV/0!</v>
      </c>
      <c r="M14" s="36">
        <f t="shared" si="2"/>
        <v>0</v>
      </c>
      <c r="N14" s="20" t="str">
        <f t="shared" si="3"/>
        <v>#DIV/0!</v>
      </c>
      <c r="O14" s="35">
        <f t="shared" si="4"/>
        <v>0</v>
      </c>
      <c r="P14" s="18" t="str">
        <f t="shared" si="5"/>
        <v>#DIV/0!</v>
      </c>
      <c r="Q14" s="36">
        <f t="shared" si="6"/>
        <v>0</v>
      </c>
      <c r="R14" s="20" t="str">
        <f t="shared" si="7"/>
        <v>#DIV/0!</v>
      </c>
      <c r="S14" s="35" t="str">
        <f t="shared" si="8"/>
        <v>#N/A</v>
      </c>
      <c r="T14" s="18" t="str">
        <f t="shared" si="9"/>
        <v>#N/A</v>
      </c>
      <c r="U14" s="35" t="str">
        <f t="shared" si="10"/>
        <v>#N/A</v>
      </c>
      <c r="V14" s="20" t="str">
        <f t="shared" si="11"/>
        <v>#N/A</v>
      </c>
      <c r="W14" s="38"/>
      <c r="X14" s="13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13"/>
    </row>
    <row r="15">
      <c r="A15" s="13"/>
      <c r="B15" s="14">
        <v>13.0</v>
      </c>
      <c r="C15" s="38"/>
      <c r="D15" s="38"/>
      <c r="E15" s="38"/>
      <c r="F15" s="38"/>
      <c r="G15" s="38"/>
      <c r="H15" s="13"/>
      <c r="I15" s="39"/>
      <c r="J15" s="13"/>
      <c r="K15" s="35">
        <f t="shared" si="1"/>
        <v>0</v>
      </c>
      <c r="L15" s="18" t="str">
        <f t="shared" si="12"/>
        <v>#DIV/0!</v>
      </c>
      <c r="M15" s="36">
        <f t="shared" si="2"/>
        <v>0</v>
      </c>
      <c r="N15" s="20" t="str">
        <f t="shared" si="3"/>
        <v>#DIV/0!</v>
      </c>
      <c r="O15" s="35">
        <f t="shared" si="4"/>
        <v>0</v>
      </c>
      <c r="P15" s="18" t="str">
        <f t="shared" si="5"/>
        <v>#DIV/0!</v>
      </c>
      <c r="Q15" s="36">
        <f t="shared" si="6"/>
        <v>0</v>
      </c>
      <c r="R15" s="20" t="str">
        <f t="shared" si="7"/>
        <v>#DIV/0!</v>
      </c>
      <c r="S15" s="35" t="str">
        <f t="shared" si="8"/>
        <v>#N/A</v>
      </c>
      <c r="T15" s="18" t="str">
        <f t="shared" si="9"/>
        <v>#N/A</v>
      </c>
      <c r="U15" s="35" t="str">
        <f t="shared" si="10"/>
        <v>#N/A</v>
      </c>
      <c r="V15" s="20" t="str">
        <f t="shared" si="11"/>
        <v>#N/A</v>
      </c>
      <c r="W15" s="38"/>
      <c r="X15" s="1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13"/>
    </row>
    <row r="16">
      <c r="A16" s="13"/>
      <c r="B16" s="14">
        <v>14.0</v>
      </c>
      <c r="C16" s="38"/>
      <c r="D16" s="38"/>
      <c r="E16" s="38"/>
      <c r="F16" s="38"/>
      <c r="G16" s="38"/>
      <c r="H16" s="13"/>
      <c r="I16" s="39"/>
      <c r="J16" s="13"/>
      <c r="K16" s="35">
        <f t="shared" si="1"/>
        <v>0</v>
      </c>
      <c r="L16" s="18" t="str">
        <f t="shared" si="12"/>
        <v>#DIV/0!</v>
      </c>
      <c r="M16" s="36">
        <f t="shared" si="2"/>
        <v>0</v>
      </c>
      <c r="N16" s="20" t="str">
        <f t="shared" si="3"/>
        <v>#DIV/0!</v>
      </c>
      <c r="O16" s="35">
        <f t="shared" si="4"/>
        <v>0</v>
      </c>
      <c r="P16" s="18" t="str">
        <f t="shared" si="5"/>
        <v>#DIV/0!</v>
      </c>
      <c r="Q16" s="36">
        <f t="shared" si="6"/>
        <v>0</v>
      </c>
      <c r="R16" s="20" t="str">
        <f t="shared" si="7"/>
        <v>#DIV/0!</v>
      </c>
      <c r="S16" s="35" t="str">
        <f t="shared" si="8"/>
        <v>#N/A</v>
      </c>
      <c r="T16" s="18" t="str">
        <f t="shared" si="9"/>
        <v>#N/A</v>
      </c>
      <c r="U16" s="35" t="str">
        <f t="shared" si="10"/>
        <v>#N/A</v>
      </c>
      <c r="V16" s="20" t="str">
        <f t="shared" si="11"/>
        <v>#N/A</v>
      </c>
      <c r="W16" s="38"/>
      <c r="X16" s="13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13"/>
    </row>
    <row r="17">
      <c r="A17" s="13"/>
      <c r="B17" s="14">
        <v>15.0</v>
      </c>
      <c r="C17" s="38"/>
      <c r="D17" s="38"/>
      <c r="E17" s="38"/>
      <c r="F17" s="38"/>
      <c r="G17" s="38"/>
      <c r="H17" s="13"/>
      <c r="I17" s="39"/>
      <c r="J17" s="13"/>
      <c r="K17" s="35">
        <f t="shared" si="1"/>
        <v>0</v>
      </c>
      <c r="L17" s="18" t="str">
        <f t="shared" si="12"/>
        <v>#DIV/0!</v>
      </c>
      <c r="M17" s="36">
        <f t="shared" si="2"/>
        <v>0</v>
      </c>
      <c r="N17" s="20" t="str">
        <f t="shared" si="3"/>
        <v>#DIV/0!</v>
      </c>
      <c r="O17" s="35">
        <f t="shared" si="4"/>
        <v>0</v>
      </c>
      <c r="P17" s="18" t="str">
        <f t="shared" si="5"/>
        <v>#DIV/0!</v>
      </c>
      <c r="Q17" s="36">
        <f t="shared" si="6"/>
        <v>0</v>
      </c>
      <c r="R17" s="20" t="str">
        <f t="shared" si="7"/>
        <v>#DIV/0!</v>
      </c>
      <c r="S17" s="35" t="str">
        <f t="shared" si="8"/>
        <v>#N/A</v>
      </c>
      <c r="T17" s="18" t="str">
        <f t="shared" si="9"/>
        <v>#N/A</v>
      </c>
      <c r="U17" s="35" t="str">
        <f t="shared" si="10"/>
        <v>#N/A</v>
      </c>
      <c r="V17" s="20" t="str">
        <f t="shared" si="11"/>
        <v>#N/A</v>
      </c>
      <c r="W17" s="38"/>
      <c r="X17" s="13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13"/>
    </row>
    <row r="18">
      <c r="A18" s="13"/>
      <c r="B18" s="14">
        <v>16.0</v>
      </c>
      <c r="C18" s="38"/>
      <c r="D18" s="38"/>
      <c r="E18" s="38"/>
      <c r="F18" s="38"/>
      <c r="G18" s="38"/>
      <c r="H18" s="13"/>
      <c r="I18" s="39"/>
      <c r="J18" s="13"/>
      <c r="K18" s="35">
        <f t="shared" si="1"/>
        <v>0</v>
      </c>
      <c r="L18" s="18" t="str">
        <f t="shared" si="12"/>
        <v>#DIV/0!</v>
      </c>
      <c r="M18" s="36">
        <f t="shared" si="2"/>
        <v>0</v>
      </c>
      <c r="N18" s="20" t="str">
        <f t="shared" si="3"/>
        <v>#DIV/0!</v>
      </c>
      <c r="O18" s="35">
        <f t="shared" si="4"/>
        <v>0</v>
      </c>
      <c r="P18" s="18" t="str">
        <f t="shared" si="5"/>
        <v>#DIV/0!</v>
      </c>
      <c r="Q18" s="36">
        <f t="shared" si="6"/>
        <v>0</v>
      </c>
      <c r="R18" s="20" t="str">
        <f t="shared" si="7"/>
        <v>#DIV/0!</v>
      </c>
      <c r="S18" s="35" t="str">
        <f t="shared" si="8"/>
        <v>#N/A</v>
      </c>
      <c r="T18" s="18" t="str">
        <f t="shared" si="9"/>
        <v>#N/A</v>
      </c>
      <c r="U18" s="35" t="str">
        <f t="shared" si="10"/>
        <v>#N/A</v>
      </c>
      <c r="V18" s="20" t="str">
        <f t="shared" si="11"/>
        <v>#N/A</v>
      </c>
      <c r="W18" s="38"/>
      <c r="X18" s="13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3"/>
    </row>
    <row r="19">
      <c r="A19" s="13"/>
      <c r="B19" s="14">
        <v>17.0</v>
      </c>
      <c r="C19" s="38"/>
      <c r="D19" s="38"/>
      <c r="E19" s="38"/>
      <c r="F19" s="38"/>
      <c r="G19" s="38"/>
      <c r="H19" s="13"/>
      <c r="I19" s="39"/>
      <c r="J19" s="13"/>
      <c r="K19" s="35">
        <f t="shared" si="1"/>
        <v>0</v>
      </c>
      <c r="L19" s="18" t="str">
        <f t="shared" si="12"/>
        <v>#DIV/0!</v>
      </c>
      <c r="M19" s="36">
        <f t="shared" si="2"/>
        <v>0</v>
      </c>
      <c r="N19" s="20" t="str">
        <f t="shared" si="3"/>
        <v>#DIV/0!</v>
      </c>
      <c r="O19" s="35">
        <f t="shared" si="4"/>
        <v>0</v>
      </c>
      <c r="P19" s="18" t="str">
        <f t="shared" si="5"/>
        <v>#DIV/0!</v>
      </c>
      <c r="Q19" s="36">
        <f t="shared" si="6"/>
        <v>0</v>
      </c>
      <c r="R19" s="20" t="str">
        <f t="shared" si="7"/>
        <v>#DIV/0!</v>
      </c>
      <c r="S19" s="35" t="str">
        <f t="shared" si="8"/>
        <v>#N/A</v>
      </c>
      <c r="T19" s="18" t="str">
        <f t="shared" si="9"/>
        <v>#N/A</v>
      </c>
      <c r="U19" s="35" t="str">
        <f t="shared" si="10"/>
        <v>#N/A</v>
      </c>
      <c r="V19" s="20" t="str">
        <f t="shared" si="11"/>
        <v>#N/A</v>
      </c>
      <c r="W19" s="38"/>
      <c r="X19" s="13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13"/>
    </row>
    <row r="20">
      <c r="A20" s="13"/>
      <c r="B20" s="14">
        <v>18.0</v>
      </c>
      <c r="C20" s="38"/>
      <c r="D20" s="38"/>
      <c r="E20" s="38"/>
      <c r="F20" s="38"/>
      <c r="G20" s="38"/>
      <c r="H20" s="13"/>
      <c r="I20" s="39"/>
      <c r="J20" s="13"/>
      <c r="K20" s="35">
        <f t="shared" si="1"/>
        <v>0</v>
      </c>
      <c r="L20" s="18" t="str">
        <f t="shared" si="12"/>
        <v>#DIV/0!</v>
      </c>
      <c r="M20" s="36">
        <f t="shared" si="2"/>
        <v>0</v>
      </c>
      <c r="N20" s="20" t="str">
        <f t="shared" si="3"/>
        <v>#DIV/0!</v>
      </c>
      <c r="O20" s="35">
        <f t="shared" si="4"/>
        <v>0</v>
      </c>
      <c r="P20" s="18" t="str">
        <f t="shared" si="5"/>
        <v>#DIV/0!</v>
      </c>
      <c r="Q20" s="36">
        <f t="shared" si="6"/>
        <v>0</v>
      </c>
      <c r="R20" s="20" t="str">
        <f t="shared" si="7"/>
        <v>#DIV/0!</v>
      </c>
      <c r="S20" s="35" t="str">
        <f t="shared" si="8"/>
        <v>#N/A</v>
      </c>
      <c r="T20" s="18" t="str">
        <f t="shared" si="9"/>
        <v>#N/A</v>
      </c>
      <c r="U20" s="35" t="str">
        <f t="shared" si="10"/>
        <v>#N/A</v>
      </c>
      <c r="V20" s="20" t="str">
        <f t="shared" si="11"/>
        <v>#N/A</v>
      </c>
      <c r="W20" s="38"/>
      <c r="X20" s="13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13"/>
    </row>
    <row r="21">
      <c r="A21" s="13"/>
      <c r="B21" s="14">
        <v>19.0</v>
      </c>
      <c r="C21" s="38"/>
      <c r="D21" s="38"/>
      <c r="E21" s="38"/>
      <c r="F21" s="38"/>
      <c r="G21" s="38"/>
      <c r="H21" s="13"/>
      <c r="I21" s="39"/>
      <c r="J21" s="13"/>
      <c r="K21" s="35">
        <f t="shared" si="1"/>
        <v>0</v>
      </c>
      <c r="L21" s="18" t="str">
        <f t="shared" si="12"/>
        <v>#DIV/0!</v>
      </c>
      <c r="M21" s="36">
        <f t="shared" si="2"/>
        <v>0</v>
      </c>
      <c r="N21" s="20" t="str">
        <f t="shared" si="3"/>
        <v>#DIV/0!</v>
      </c>
      <c r="O21" s="35">
        <f t="shared" si="4"/>
        <v>0</v>
      </c>
      <c r="P21" s="18" t="str">
        <f t="shared" si="5"/>
        <v>#DIV/0!</v>
      </c>
      <c r="Q21" s="36">
        <f t="shared" si="6"/>
        <v>0</v>
      </c>
      <c r="R21" s="20" t="str">
        <f t="shared" si="7"/>
        <v>#DIV/0!</v>
      </c>
      <c r="S21" s="35" t="str">
        <f t="shared" si="8"/>
        <v>#N/A</v>
      </c>
      <c r="T21" s="18" t="str">
        <f t="shared" si="9"/>
        <v>#N/A</v>
      </c>
      <c r="U21" s="35" t="str">
        <f t="shared" si="10"/>
        <v>#N/A</v>
      </c>
      <c r="V21" s="20" t="str">
        <f t="shared" si="11"/>
        <v>#N/A</v>
      </c>
      <c r="W21" s="38"/>
      <c r="X21" s="13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13"/>
    </row>
    <row r="22">
      <c r="A22" s="13"/>
      <c r="B22" s="14">
        <v>20.0</v>
      </c>
      <c r="C22" s="38"/>
      <c r="D22" s="38"/>
      <c r="E22" s="38"/>
      <c r="F22" s="38"/>
      <c r="G22" s="38"/>
      <c r="H22" s="13"/>
      <c r="I22" s="39"/>
      <c r="J22" s="13"/>
      <c r="K22" s="35">
        <f t="shared" si="1"/>
        <v>0</v>
      </c>
      <c r="L22" s="18" t="str">
        <f t="shared" si="12"/>
        <v>#DIV/0!</v>
      </c>
      <c r="M22" s="36">
        <f t="shared" si="2"/>
        <v>0</v>
      </c>
      <c r="N22" s="20" t="str">
        <f t="shared" si="3"/>
        <v>#DIV/0!</v>
      </c>
      <c r="O22" s="35">
        <f t="shared" si="4"/>
        <v>0</v>
      </c>
      <c r="P22" s="18" t="str">
        <f t="shared" si="5"/>
        <v>#DIV/0!</v>
      </c>
      <c r="Q22" s="36">
        <f t="shared" si="6"/>
        <v>0</v>
      </c>
      <c r="R22" s="20" t="str">
        <f t="shared" si="7"/>
        <v>#DIV/0!</v>
      </c>
      <c r="S22" s="35" t="str">
        <f t="shared" si="8"/>
        <v>#N/A</v>
      </c>
      <c r="T22" s="18" t="str">
        <f t="shared" si="9"/>
        <v>#N/A</v>
      </c>
      <c r="U22" s="35" t="str">
        <f t="shared" si="10"/>
        <v>#N/A</v>
      </c>
      <c r="V22" s="20" t="str">
        <f t="shared" si="11"/>
        <v>#N/A</v>
      </c>
      <c r="W22" s="38"/>
      <c r="X22" s="13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13"/>
    </row>
    <row r="23" ht="5.25" customHeight="1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>
      <c r="A24" s="3"/>
      <c r="B24" s="21" t="s">
        <v>57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>
      <c r="A25" s="3"/>
      <c r="B25" s="21">
        <v>1.0</v>
      </c>
      <c r="C25" s="26" t="s">
        <v>59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>
      <c r="A26" s="3"/>
      <c r="B26" s="21">
        <v>2.0</v>
      </c>
      <c r="C26" s="26" t="s">
        <v>62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>
      <c r="A27" s="3"/>
      <c r="B27" s="21">
        <v>3.0</v>
      </c>
      <c r="C27" s="26" t="s">
        <v>64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>
      <c r="A28" s="3"/>
      <c r="B28" s="21">
        <v>4.0</v>
      </c>
      <c r="C28" s="26" t="s">
        <v>67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>
      <c r="A29" s="3"/>
      <c r="B29" s="21">
        <v>5.0</v>
      </c>
      <c r="C29" s="26" t="s">
        <v>92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>
      <c r="A30" s="3"/>
      <c r="B30" s="29"/>
      <c r="C30" s="3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>
      <c r="A31" s="3"/>
      <c r="B31" s="29"/>
      <c r="C31" s="26" t="s">
        <v>73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>
      <c r="A32" s="3"/>
      <c r="B32" s="29"/>
      <c r="C32" s="3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</sheetData>
  <mergeCells count="16">
    <mergeCell ref="S1:V1"/>
    <mergeCell ref="K2:L2"/>
    <mergeCell ref="M2:N2"/>
    <mergeCell ref="O2:P2"/>
    <mergeCell ref="Q2:R2"/>
    <mergeCell ref="S2:T2"/>
    <mergeCell ref="U2:V2"/>
    <mergeCell ref="C31:H31"/>
    <mergeCell ref="C32:H32"/>
    <mergeCell ref="B24:H24"/>
    <mergeCell ref="C25:H25"/>
    <mergeCell ref="C26:H26"/>
    <mergeCell ref="C27:H27"/>
    <mergeCell ref="C28:H28"/>
    <mergeCell ref="C29:H29"/>
    <mergeCell ref="C30:H30"/>
  </mergeCells>
  <dataValidations>
    <dataValidation type="list" allowBlank="1" showErrorMessage="1" sqref="I3:I22">
      <formula1>"A,B,C,D"</formula1>
    </dataValidation>
  </dataValidations>
  <drawing r:id="rId1"/>
</worksheet>
</file>