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030" windowHeight="7995" activeTab="3"/>
  </bookViews>
  <sheets>
    <sheet name="plot for english(1) " sheetId="2" r:id="rId1"/>
    <sheet name="histogram for english(1)  " sheetId="1" r:id="rId2"/>
    <sheet name=" plot for Math(2) " sheetId="3" r:id="rId3"/>
    <sheet name="histogram for math (2)" sheetId="4" r:id="rId4"/>
  </sheets>
  <calcPr calcId="145621"/>
</workbook>
</file>

<file path=xl/calcChain.xml><?xml version="1.0" encoding="utf-8"?>
<calcChain xmlns="http://schemas.openxmlformats.org/spreadsheetml/2006/main">
  <c r="J4" i="4" l="1"/>
  <c r="E13" i="3" l="1"/>
  <c r="E12" i="3"/>
  <c r="E10" i="3"/>
  <c r="E8" i="3"/>
  <c r="E6" i="3"/>
  <c r="E5" i="3"/>
  <c r="E14" i="3" l="1"/>
  <c r="E17" i="3" s="1"/>
  <c r="E12" i="2"/>
  <c r="E11" i="2"/>
  <c r="E9" i="2"/>
  <c r="E7" i="2"/>
  <c r="E5" i="2"/>
  <c r="E4" i="2"/>
  <c r="E18" i="3" l="1"/>
  <c r="E13" i="2"/>
  <c r="E16" i="2" s="1"/>
  <c r="E17" i="2" l="1"/>
</calcChain>
</file>

<file path=xl/sharedStrings.xml><?xml version="1.0" encoding="utf-8"?>
<sst xmlns="http://schemas.openxmlformats.org/spreadsheetml/2006/main" count="69" uniqueCount="51">
  <si>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</si>
  <si>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</si>
  <si>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</si>
  <si>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</si>
  <si>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</si>
  <si>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</si>
  <si>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</si>
  <si>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</si>
  <si>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</si>
  <si>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</si>
  <si>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</si>
  <si>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</si>
  <si>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</si>
  <si>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</si>
  <si>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</si>
  <si>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</si>
  <si>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</si>
  <si>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</si>
  <si>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#20</t>
  </si>
  <si>
    <t xml:space="preserve">stdents </t>
  </si>
  <si>
    <t xml:space="preserve">study hours </t>
  </si>
  <si>
    <t xml:space="preserve">final grade </t>
  </si>
  <si>
    <t>#19</t>
  </si>
  <si>
    <t xml:space="preserve">sorted grade </t>
  </si>
  <si>
    <t xml:space="preserve">sorted hours </t>
  </si>
  <si>
    <t xml:space="preserve">bins </t>
  </si>
  <si>
    <t>0-59.9</t>
  </si>
  <si>
    <t>77-79.9</t>
  </si>
  <si>
    <t>70-76.9</t>
  </si>
  <si>
    <t>80-82.9</t>
  </si>
  <si>
    <t>83-86.9</t>
  </si>
  <si>
    <t>87-89.9</t>
  </si>
  <si>
    <t>90-92.9</t>
  </si>
  <si>
    <t>93-100</t>
  </si>
  <si>
    <t>Frequency</t>
  </si>
  <si>
    <t>60-69.9</t>
  </si>
  <si>
    <t>mean grade =</t>
  </si>
  <si>
    <t>mean hours =</t>
  </si>
  <si>
    <t>standard dev=</t>
  </si>
  <si>
    <t>median =</t>
  </si>
  <si>
    <t>Q1=</t>
  </si>
  <si>
    <t>Q3=</t>
  </si>
  <si>
    <t>IQR=</t>
  </si>
  <si>
    <t xml:space="preserve">outliers </t>
  </si>
  <si>
    <t>Bin</t>
  </si>
  <si>
    <t>0-59</t>
  </si>
  <si>
    <t>90-100</t>
  </si>
  <si>
    <t>60-69</t>
  </si>
  <si>
    <t>70-79</t>
  </si>
  <si>
    <t>80-89</t>
  </si>
  <si>
    <t xml:space="preserve">numbers of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</si>
</sst>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 VS Grade</a:t>
            </a:r>
          </a:p>
          <a:p>
            <a:pPr>
              <a:defRPr/>
            </a:pPr>
            <a:r>
              <a:rPr lang="en-US"/>
              <a:t>(English course )  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 for english(1) '!$B$3</c:f>
              <c:strCache>
                <c:ptCount val="1"/>
                <c:pt idx="0">
                  <c:v>sorted hours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885367454068241"/>
                  <c:y val="-0.39057482725943149"/>
                </c:manualLayout>
              </c:layout>
              <c:numFmt formatCode="General" sourceLinked="0"/>
            </c:trendlineLbl>
          </c:trendline>
          <c:xVal>
            <c:numRef>
              <c:f>'plot for english(1) '!$A$4:$A$23</c:f>
              <c:numCache>
                <c:formatCode>General</c:formatCode>
                <c:ptCount val="20"/>
                <c:pt idx="0">
                  <c:v>54</c:v>
                </c:pt>
                <c:pt idx="1">
                  <c:v>54</c:v>
                </c:pt>
                <c:pt idx="2">
                  <c:v>76</c:v>
                </c:pt>
                <c:pt idx="3">
                  <c:v>78</c:v>
                </c:pt>
                <c:pt idx="4">
                  <c:v>79</c:v>
                </c:pt>
                <c:pt idx="5">
                  <c:v>68</c:v>
                </c:pt>
                <c:pt idx="6">
                  <c:v>76</c:v>
                </c:pt>
                <c:pt idx="7">
                  <c:v>91</c:v>
                </c:pt>
                <c:pt idx="8">
                  <c:v>84</c:v>
                </c:pt>
                <c:pt idx="9">
                  <c:v>81</c:v>
                </c:pt>
                <c:pt idx="10">
                  <c:v>81</c:v>
                </c:pt>
                <c:pt idx="11">
                  <c:v>83</c:v>
                </c:pt>
                <c:pt idx="12">
                  <c:v>84</c:v>
                </c:pt>
                <c:pt idx="13">
                  <c:v>83</c:v>
                </c:pt>
                <c:pt idx="14">
                  <c:v>87</c:v>
                </c:pt>
                <c:pt idx="15">
                  <c:v>90</c:v>
                </c:pt>
                <c:pt idx="16">
                  <c:v>97</c:v>
                </c:pt>
                <c:pt idx="17">
                  <c:v>94</c:v>
                </c:pt>
                <c:pt idx="18">
                  <c:v>90</c:v>
                </c:pt>
                <c:pt idx="19">
                  <c:v>97</c:v>
                </c:pt>
              </c:numCache>
            </c:numRef>
          </c:xVal>
          <c:yVal>
            <c:numRef>
              <c:f>'plot for english(1) '!$B$4:$B$23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5504"/>
        <c:axId val="41847040"/>
      </c:scatterChart>
      <c:valAx>
        <c:axId val="41845504"/>
        <c:scaling>
          <c:orientation val="minMax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41847040"/>
        <c:crossesAt val="0"/>
        <c:crossBetween val="midCat"/>
      </c:valAx>
      <c:valAx>
        <c:axId val="41847040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45504"/>
        <c:crosses val="autoZero"/>
        <c:crossBetween val="midCat"/>
        <c:min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of 20 students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40079255562243"/>
          <c:y val="0.17586189060270629"/>
          <c:w val="0.7751417138368788"/>
          <c:h val="0.673709916799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 for english(1)  '!$L$4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F</a:t>
                    </a:r>
                    <a:r>
                      <a:rPr lang="en-US" b="1" baseline="0"/>
                      <a:t>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D</a:t>
                    </a:r>
                    <a:r>
                      <a:rPr lang="en-US" b="1" baseline="0"/>
                      <a:t> grade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C-</a:t>
                    </a:r>
                    <a:r>
                      <a:rPr lang="en-US" b="1" baseline="0"/>
                      <a:t> grade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/>
                      <a:t>C</a:t>
                    </a:r>
                    <a:r>
                      <a:rPr lang="en-US" b="1" baseline="0"/>
                      <a:t>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4"/>
              <c:layout>
                <c:manualLayout>
                  <c:x val="4.67153241712444E-3"/>
                  <c:y val="6.5040617097180927E-3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/>
                      <a:t>B-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/>
                      <a:t>B</a:t>
                    </a:r>
                    <a:r>
                      <a:rPr lang="en-US" b="1" baseline="0"/>
                      <a:t>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1" baseline="0"/>
                      <a:t>B+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="1"/>
                      <a:t>A- grade 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8"/>
              <c:layout>
                <c:manualLayout>
                  <c:x val="1.401459725137332E-2"/>
                  <c:y val="3.25203085485904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  <a:r>
                      <a:rPr lang="en-US" b="1" baseline="0"/>
                      <a:t> grade 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'histogram for english(1)  '!$K$5:$K$13</c:f>
              <c:strCache>
                <c:ptCount val="9"/>
                <c:pt idx="0">
                  <c:v>0-59.9</c:v>
                </c:pt>
                <c:pt idx="1">
                  <c:v>60-69.9</c:v>
                </c:pt>
                <c:pt idx="2">
                  <c:v>70-76.9</c:v>
                </c:pt>
                <c:pt idx="3">
                  <c:v>77-79.9</c:v>
                </c:pt>
                <c:pt idx="4">
                  <c:v>80-82.9</c:v>
                </c:pt>
                <c:pt idx="5">
                  <c:v>83-86.9</c:v>
                </c:pt>
                <c:pt idx="6">
                  <c:v>87-89.9</c:v>
                </c:pt>
                <c:pt idx="7">
                  <c:v>90-92.9</c:v>
                </c:pt>
                <c:pt idx="8">
                  <c:v>93-100</c:v>
                </c:pt>
              </c:strCache>
            </c:strRef>
          </c:cat>
          <c:val>
            <c:numRef>
              <c:f>'histogram for english(1)  '!$L$5:$L$13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69088"/>
        <c:axId val="45881216"/>
      </c:barChart>
      <c:catAx>
        <c:axId val="4256908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/>
                </a:pPr>
                <a:r>
                  <a:rPr lang="en-US"/>
                  <a:t>Range of Grade           </a:t>
                </a:r>
              </a:p>
            </c:rich>
          </c:tx>
          <c:layout>
            <c:manualLayout>
              <c:xMode val="edge"/>
              <c:yMode val="edge"/>
              <c:x val="0.41334406231677323"/>
              <c:y val="0.93429258854486219"/>
            </c:manualLayout>
          </c:layout>
          <c:overlay val="0"/>
        </c:title>
        <c:majorTickMark val="out"/>
        <c:minorTickMark val="none"/>
        <c:tickLblPos val="nextTo"/>
        <c:crossAx val="4588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8812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 </a:t>
                </a:r>
              </a:p>
              <a:p>
                <a:pPr>
                  <a:defRPr/>
                </a:pPr>
                <a:r>
                  <a:rPr lang="en-US"/>
                  <a:t>frequency </a:t>
                </a:r>
              </a:p>
              <a:p>
                <a:pPr>
                  <a:defRPr/>
                </a:pPr>
                <a:r>
                  <a:rPr lang="en-US"/>
                  <a:t>of grade </a:t>
                </a:r>
              </a:p>
            </c:rich>
          </c:tx>
          <c:layout>
            <c:manualLayout>
              <c:xMode val="edge"/>
              <c:yMode val="edge"/>
              <c:x val="4.67153241712444E-3"/>
              <c:y val="0.459871219578147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569088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 VS Grade </a:t>
            </a:r>
          </a:p>
          <a:p>
            <a:pPr>
              <a:defRPr/>
            </a:pPr>
            <a:r>
              <a:rPr lang="en-US"/>
              <a:t>(Math course 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58276942095771"/>
          <c:y val="0.22235679679005255"/>
          <c:w val="0.73398273095721689"/>
          <c:h val="0.64036939999108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 plot for Math(2) '!$B$5</c:f>
              <c:strCache>
                <c:ptCount val="1"/>
                <c:pt idx="0">
                  <c:v>sorted hours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795822397200351"/>
                  <c:y val="-0.20684638378536016"/>
                </c:manualLayout>
              </c:layout>
              <c:numFmt formatCode="General" sourceLinked="0"/>
            </c:trendlineLbl>
          </c:trendline>
          <c:xVal>
            <c:numRef>
              <c:f>' plot for Math(2) '!$A$6:$A$21</c:f>
              <c:numCache>
                <c:formatCode>General</c:formatCode>
                <c:ptCount val="16"/>
                <c:pt idx="0">
                  <c:v>64</c:v>
                </c:pt>
                <c:pt idx="1">
                  <c:v>73</c:v>
                </c:pt>
                <c:pt idx="2">
                  <c:v>81</c:v>
                </c:pt>
                <c:pt idx="3">
                  <c:v>74</c:v>
                </c:pt>
                <c:pt idx="4">
                  <c:v>75</c:v>
                </c:pt>
                <c:pt idx="5">
                  <c:v>71</c:v>
                </c:pt>
                <c:pt idx="6">
                  <c:v>76</c:v>
                </c:pt>
                <c:pt idx="7">
                  <c:v>73</c:v>
                </c:pt>
                <c:pt idx="8">
                  <c:v>70</c:v>
                </c:pt>
                <c:pt idx="9">
                  <c:v>96</c:v>
                </c:pt>
                <c:pt idx="10">
                  <c:v>84</c:v>
                </c:pt>
                <c:pt idx="11">
                  <c:v>88</c:v>
                </c:pt>
                <c:pt idx="12">
                  <c:v>87</c:v>
                </c:pt>
                <c:pt idx="13">
                  <c:v>79</c:v>
                </c:pt>
                <c:pt idx="14">
                  <c:v>86</c:v>
                </c:pt>
                <c:pt idx="15">
                  <c:v>93</c:v>
                </c:pt>
              </c:numCache>
            </c:numRef>
          </c:xVal>
          <c:yVal>
            <c:numRef>
              <c:f>' plot for Math(2) '!$B$6:$B$21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18528"/>
        <c:axId val="106152320"/>
      </c:scatterChart>
      <c:valAx>
        <c:axId val="104118528"/>
        <c:scaling>
          <c:orientation val="minMax"/>
          <c:max val="100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 </a:t>
                </a:r>
              </a:p>
            </c:rich>
          </c:tx>
          <c:layout>
            <c:manualLayout>
              <c:xMode val="edge"/>
              <c:yMode val="edge"/>
              <c:x val="0.51895769619307253"/>
              <c:y val="0.91080597381467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152320"/>
        <c:crosses val="autoZero"/>
        <c:crossBetween val="midCat"/>
      </c:valAx>
      <c:valAx>
        <c:axId val="10615232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number of </a:t>
                </a:r>
              </a:p>
              <a:p>
                <a:pPr>
                  <a:defRPr/>
                </a:pPr>
                <a:r>
                  <a:rPr lang="en-US"/>
                  <a:t>incresing </a:t>
                </a:r>
              </a:p>
              <a:p>
                <a:pPr>
                  <a:defRPr/>
                </a:pPr>
                <a:r>
                  <a:rPr lang="en-US"/>
                  <a:t>hours  </a:t>
                </a:r>
              </a:p>
            </c:rich>
          </c:tx>
          <c:layout>
            <c:manualLayout>
              <c:xMode val="edge"/>
              <c:yMode val="edge"/>
              <c:x val="9.7323600973236012E-3"/>
              <c:y val="0.429202769602335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118528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for math (2)'!$J$3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  <a:r>
                      <a:rPr lang="en-US" baseline="0"/>
                      <a:t> grade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  <a:r>
                      <a:rPr lang="en-US" baseline="0"/>
                      <a:t> grade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  <a:r>
                      <a:rPr lang="en-US" baseline="0"/>
                      <a:t> grade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  <a:r>
                      <a:rPr lang="en-US" baseline="0"/>
                      <a:t> grade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 grade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'histogram for math (2)'!$I$4:$I$9</c:f>
              <c:strCache>
                <c:ptCount val="5"/>
                <c:pt idx="0">
                  <c:v>0-59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90-100</c:v>
                </c:pt>
              </c:strCache>
            </c:strRef>
          </c:cat>
          <c:val>
            <c:numRef>
              <c:f>'histogram for math (2)'!$J$4:$J$9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881344"/>
        <c:axId val="37882880"/>
      </c:barChart>
      <c:catAx>
        <c:axId val="3788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 of grade 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7882880"/>
        <c:crosses val="autoZero"/>
        <c:auto val="1"/>
        <c:lblAlgn val="ctr"/>
        <c:lblOffset val="100"/>
        <c:noMultiLvlLbl val="0"/>
      </c:catAx>
      <c:valAx>
        <c:axId val="37882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 </a:t>
                </a:r>
              </a:p>
              <a:p>
                <a:pPr>
                  <a:defRPr/>
                </a:pPr>
                <a:r>
                  <a:rPr lang="en-US"/>
                  <a:t>of grade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78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2</xdr:row>
      <xdr:rowOff>114300</xdr:rowOff>
    </xdr:from>
    <xdr:to>
      <xdr:col>13</xdr:col>
      <xdr:colOff>461962</xdr:colOff>
      <xdr:row>20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531813</xdr:colOff>
      <xdr:row>14</xdr:row>
      <xdr:rowOff>31748</xdr:rowOff>
    </xdr:from>
    <xdr:to>
      <xdr:col>15</xdr:col>
      <xdr:colOff>468313</xdr:colOff>
      <xdr:row>34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18</xdr:row>
      <xdr:rowOff>171449</xdr:rowOff>
    </xdr:from>
    <xdr:to>
      <xdr:col>10</xdr:col>
      <xdr:colOff>447674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9525</xdr:rowOff>
    </xdr:from>
    <xdr:to>
      <xdr:col>13</xdr:col>
      <xdr:colOff>590550</xdr:colOff>
      <xdr:row>29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P15" sqref="P15"/>
    </sheetView>
  </sheetViews>
  <sheetFormatPr defaultRowHeight="15" x14ac:dyDescent="0.25"/>
  <cols>
    <col min="1" max="3" width="12.5703125" bestFit="1" customWidth="1"/>
    <col min="4" max="4" width="13.5703125" bestFit="1" customWidth="1"/>
  </cols>
  <sheetData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 t="s">
        <v>23</v>
      </c>
      <c r="B3" s="14" t="s">
        <v>24</v>
      </c>
      <c r="C3" s="14"/>
      <c r="D3" s="14"/>
      <c r="E3" s="14"/>
      <c r="F3" s="14"/>
    </row>
    <row r="4" spans="1:6" x14ac:dyDescent="0.25">
      <c r="A4" s="14">
        <v>54</v>
      </c>
      <c r="B4" s="14">
        <v>1</v>
      </c>
      <c r="C4" s="14"/>
      <c r="D4" s="14" t="s">
        <v>36</v>
      </c>
      <c r="E4" s="14">
        <f>AVERAGE(A4:A23)</f>
        <v>81.349999999999994</v>
      </c>
      <c r="F4" s="14"/>
    </row>
    <row r="5" spans="1:6" x14ac:dyDescent="0.25">
      <c r="A5" s="14">
        <v>54</v>
      </c>
      <c r="B5" s="14">
        <v>2</v>
      </c>
      <c r="C5" s="14"/>
      <c r="D5" s="14" t="s">
        <v>37</v>
      </c>
      <c r="E5" s="14">
        <f>AVERAGE(B4:B23)</f>
        <v>2.9</v>
      </c>
      <c r="F5" s="14"/>
    </row>
    <row r="6" spans="1:6" x14ac:dyDescent="0.25">
      <c r="A6" s="14">
        <v>76</v>
      </c>
      <c r="B6" s="14">
        <v>2</v>
      </c>
      <c r="C6" s="14"/>
      <c r="D6" s="14"/>
      <c r="E6" s="14"/>
      <c r="F6" s="14"/>
    </row>
    <row r="7" spans="1:6" x14ac:dyDescent="0.25">
      <c r="A7" s="14">
        <v>78</v>
      </c>
      <c r="B7" s="14">
        <v>2</v>
      </c>
      <c r="C7" s="14"/>
      <c r="D7" s="14" t="s">
        <v>38</v>
      </c>
      <c r="E7" s="14">
        <f>STDEV(A4:A23)</f>
        <v>11.904333576254331</v>
      </c>
      <c r="F7" s="14"/>
    </row>
    <row r="8" spans="1:6" x14ac:dyDescent="0.25">
      <c r="A8" s="14">
        <v>79</v>
      </c>
      <c r="B8" s="14">
        <v>2</v>
      </c>
      <c r="C8" s="14"/>
      <c r="D8" s="14"/>
      <c r="E8" s="14"/>
      <c r="F8" s="14"/>
    </row>
    <row r="9" spans="1:6" x14ac:dyDescent="0.25">
      <c r="A9" s="14">
        <v>68</v>
      </c>
      <c r="B9" s="14">
        <v>2</v>
      </c>
      <c r="C9" s="14"/>
      <c r="D9" s="14" t="s">
        <v>39</v>
      </c>
      <c r="E9" s="14">
        <f>PERCENTILE(A$4:A$23,0.5)</f>
        <v>83</v>
      </c>
      <c r="F9" s="14"/>
    </row>
    <row r="10" spans="1:6" x14ac:dyDescent="0.25">
      <c r="A10" s="14">
        <v>76</v>
      </c>
      <c r="B10" s="14">
        <v>2</v>
      </c>
      <c r="C10" s="14"/>
      <c r="D10" s="14"/>
      <c r="E10" s="14"/>
      <c r="F10" s="14"/>
    </row>
    <row r="11" spans="1:6" x14ac:dyDescent="0.25">
      <c r="A11" s="14">
        <v>91</v>
      </c>
      <c r="B11" s="14">
        <v>2</v>
      </c>
      <c r="C11" s="14"/>
      <c r="D11" s="14" t="s">
        <v>40</v>
      </c>
      <c r="E11" s="14">
        <f>PERCENTILE(A$4:A$23,0.25)</f>
        <v>77.5</v>
      </c>
      <c r="F11" s="14"/>
    </row>
    <row r="12" spans="1:6" x14ac:dyDescent="0.25">
      <c r="A12" s="14">
        <v>84</v>
      </c>
      <c r="B12" s="14">
        <v>3</v>
      </c>
      <c r="C12" s="14"/>
      <c r="D12" s="14" t="s">
        <v>41</v>
      </c>
      <c r="E12" s="14">
        <f>PERCENTILE(A$4:A$23,0.75)</f>
        <v>90</v>
      </c>
      <c r="F12" s="14"/>
    </row>
    <row r="13" spans="1:6" x14ac:dyDescent="0.25">
      <c r="A13" s="14">
        <v>81</v>
      </c>
      <c r="B13" s="14">
        <v>3</v>
      </c>
      <c r="C13" s="14"/>
      <c r="D13" s="14" t="s">
        <v>42</v>
      </c>
      <c r="E13" s="14">
        <f>E12-E11</f>
        <v>12.5</v>
      </c>
      <c r="F13" s="14"/>
    </row>
    <row r="14" spans="1:6" x14ac:dyDescent="0.25">
      <c r="A14" s="14">
        <v>81</v>
      </c>
      <c r="B14" s="14">
        <v>3</v>
      </c>
      <c r="C14" s="14"/>
      <c r="D14" s="14" t="s">
        <v>43</v>
      </c>
      <c r="E14" s="14"/>
      <c r="F14" s="14"/>
    </row>
    <row r="15" spans="1:6" x14ac:dyDescent="0.25">
      <c r="A15" s="14">
        <v>83</v>
      </c>
      <c r="B15" s="14">
        <v>3</v>
      </c>
      <c r="C15" s="14"/>
      <c r="D15" s="14"/>
      <c r="E15" s="14"/>
      <c r="F15" s="14"/>
    </row>
    <row r="16" spans="1:6" x14ac:dyDescent="0.25">
      <c r="A16" s="14">
        <v>84</v>
      </c>
      <c r="B16" s="14">
        <v>3</v>
      </c>
      <c r="C16" s="14"/>
      <c r="D16" s="14"/>
      <c r="E16" s="14">
        <f>E11-1.5*E13</f>
        <v>58.75</v>
      </c>
      <c r="F16" s="14"/>
    </row>
    <row r="17" spans="1:11" x14ac:dyDescent="0.25">
      <c r="A17" s="14">
        <v>83</v>
      </c>
      <c r="B17" s="14">
        <v>3</v>
      </c>
      <c r="C17" s="14"/>
      <c r="D17" s="14"/>
      <c r="E17" s="14">
        <f>E12-1.5*E13</f>
        <v>71.25</v>
      </c>
      <c r="F17" s="14"/>
    </row>
    <row r="18" spans="1:11" x14ac:dyDescent="0.25">
      <c r="A18" s="14">
        <v>87</v>
      </c>
      <c r="B18" s="14">
        <v>3</v>
      </c>
      <c r="C18" s="14"/>
      <c r="D18" s="14"/>
      <c r="E18" s="14"/>
      <c r="F18" s="14"/>
    </row>
    <row r="19" spans="1:11" x14ac:dyDescent="0.25">
      <c r="A19" s="14">
        <v>90</v>
      </c>
      <c r="B19" s="14">
        <v>4</v>
      </c>
      <c r="C19" s="14"/>
      <c r="D19" s="14"/>
      <c r="E19" s="14"/>
      <c r="F19" s="14"/>
    </row>
    <row r="20" spans="1:11" x14ac:dyDescent="0.25">
      <c r="A20" s="14">
        <v>97</v>
      </c>
      <c r="B20" s="14">
        <v>4</v>
      </c>
      <c r="C20" s="14"/>
      <c r="D20" s="14"/>
      <c r="E20" s="14"/>
      <c r="F20" s="14"/>
    </row>
    <row r="21" spans="1:11" x14ac:dyDescent="0.25">
      <c r="A21" s="14">
        <v>94</v>
      </c>
      <c r="B21" s="14">
        <v>4</v>
      </c>
      <c r="C21" s="14"/>
      <c r="D21" s="14"/>
      <c r="E21" s="14"/>
      <c r="F21" s="14"/>
    </row>
    <row r="22" spans="1:11" x14ac:dyDescent="0.25">
      <c r="A22" s="14">
        <v>90</v>
      </c>
      <c r="B22" s="14">
        <v>5</v>
      </c>
      <c r="C22" s="14"/>
      <c r="D22" s="14"/>
      <c r="E22" s="14"/>
      <c r="F22" s="14"/>
    </row>
    <row r="23" spans="1:11" x14ac:dyDescent="0.25">
      <c r="A23" s="14">
        <v>97</v>
      </c>
      <c r="B23" s="14">
        <v>5</v>
      </c>
      <c r="C23" s="14"/>
      <c r="D23" s="14"/>
      <c r="E23" s="14"/>
      <c r="F23" s="14"/>
    </row>
    <row r="24" spans="1:11" x14ac:dyDescent="0.25">
      <c r="A24" s="14"/>
      <c r="B24" s="14"/>
      <c r="C24" s="14"/>
      <c r="D24" s="14"/>
      <c r="E24" s="14"/>
      <c r="F24" s="14"/>
    </row>
    <row r="26" spans="1:11" x14ac:dyDescent="0.25">
      <c r="C26" s="5"/>
    </row>
    <row r="27" spans="1:11" x14ac:dyDescent="0.25">
      <c r="D27">
        <v>77</v>
      </c>
      <c r="E27" s="7"/>
      <c r="G27">
        <v>83</v>
      </c>
      <c r="I27">
        <v>90</v>
      </c>
    </row>
    <row r="28" spans="1:11" x14ac:dyDescent="0.25">
      <c r="D28" s="5"/>
      <c r="E28" s="2"/>
      <c r="F28" s="3"/>
      <c r="G28" s="2"/>
      <c r="H28" s="3"/>
    </row>
    <row r="29" spans="1:11" x14ac:dyDescent="0.25">
      <c r="A29">
        <v>59.375</v>
      </c>
      <c r="B29" s="7"/>
      <c r="C29" s="7"/>
      <c r="D29" s="8"/>
      <c r="E29" s="4"/>
      <c r="F29" s="5"/>
      <c r="G29" s="4"/>
      <c r="H29" s="5"/>
      <c r="I29" s="6"/>
      <c r="J29" s="7"/>
      <c r="K29">
        <v>71.625</v>
      </c>
    </row>
    <row r="30" spans="1:11" x14ac:dyDescent="0.25">
      <c r="E30" s="6"/>
      <c r="F30" s="8"/>
      <c r="G30" s="7"/>
      <c r="H30" s="8"/>
    </row>
  </sheetData>
  <sortState ref="A25:B44">
    <sortCondition ref="A2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opLeftCell="E9" zoomScale="120" zoomScaleNormal="120" workbookViewId="0">
      <selection activeCell="M13" sqref="M13"/>
    </sheetView>
  </sheetViews>
  <sheetFormatPr defaultRowHeight="15" x14ac:dyDescent="0.25"/>
  <cols>
    <col min="2" max="2" width="11.7109375" bestFit="1" customWidth="1"/>
    <col min="3" max="3" width="10.85546875" bestFit="1" customWidth="1"/>
    <col min="4" max="6" width="12.5703125" bestFit="1" customWidth="1"/>
  </cols>
  <sheetData>
    <row r="3" spans="1:12" ht="15.75" thickBot="1" x14ac:dyDescent="0.3"/>
    <row r="4" spans="1:12" ht="15.75" thickBot="1" x14ac:dyDescent="0.3">
      <c r="A4" s="11" t="s">
        <v>19</v>
      </c>
      <c r="B4" s="12" t="s">
        <v>20</v>
      </c>
      <c r="C4" s="13" t="s">
        <v>21</v>
      </c>
      <c r="E4" s="15" t="s">
        <v>24</v>
      </c>
      <c r="F4" s="15" t="s">
        <v>23</v>
      </c>
      <c r="G4" s="14"/>
      <c r="H4" s="15" t="s">
        <v>25</v>
      </c>
      <c r="I4" s="14"/>
      <c r="J4" s="14"/>
      <c r="K4" s="1" t="s">
        <v>25</v>
      </c>
      <c r="L4" s="1" t="s">
        <v>34</v>
      </c>
    </row>
    <row r="5" spans="1:12" x14ac:dyDescent="0.25">
      <c r="A5" s="10" t="s">
        <v>0</v>
      </c>
      <c r="B5" s="10">
        <v>2</v>
      </c>
      <c r="C5" s="10">
        <v>54</v>
      </c>
      <c r="E5" s="15">
        <v>1</v>
      </c>
      <c r="F5" s="15">
        <v>54</v>
      </c>
      <c r="G5" s="14"/>
      <c r="H5" s="15">
        <v>0</v>
      </c>
      <c r="I5" s="14"/>
      <c r="J5" s="14"/>
      <c r="K5" s="15" t="s">
        <v>26</v>
      </c>
      <c r="L5" s="15">
        <v>2</v>
      </c>
    </row>
    <row r="6" spans="1:12" x14ac:dyDescent="0.25">
      <c r="A6" s="9" t="s">
        <v>1</v>
      </c>
      <c r="B6" s="9">
        <v>4</v>
      </c>
      <c r="C6" s="9">
        <v>90</v>
      </c>
      <c r="E6" s="15">
        <v>2</v>
      </c>
      <c r="F6" s="15">
        <v>54</v>
      </c>
      <c r="G6" s="14"/>
      <c r="H6" s="15">
        <v>50</v>
      </c>
      <c r="I6" s="14"/>
      <c r="J6" s="14"/>
      <c r="K6" s="15" t="s">
        <v>35</v>
      </c>
      <c r="L6" s="15">
        <v>1</v>
      </c>
    </row>
    <row r="7" spans="1:12" x14ac:dyDescent="0.25">
      <c r="A7" s="9" t="s">
        <v>2</v>
      </c>
      <c r="B7" s="9">
        <v>1</v>
      </c>
      <c r="C7" s="9">
        <v>54</v>
      </c>
      <c r="E7" s="15">
        <v>2</v>
      </c>
      <c r="F7" s="15">
        <v>68</v>
      </c>
      <c r="G7" s="14"/>
      <c r="H7" s="15">
        <v>60</v>
      </c>
      <c r="I7" s="14"/>
      <c r="J7" s="14"/>
      <c r="K7" s="15" t="s">
        <v>28</v>
      </c>
      <c r="L7" s="15">
        <v>3</v>
      </c>
    </row>
    <row r="8" spans="1:12" x14ac:dyDescent="0.25">
      <c r="A8" s="9" t="s">
        <v>3</v>
      </c>
      <c r="B8" s="9">
        <v>3</v>
      </c>
      <c r="C8" s="9">
        <v>84</v>
      </c>
      <c r="E8" s="15">
        <v>2</v>
      </c>
      <c r="F8" s="15">
        <v>76</v>
      </c>
      <c r="G8" s="14"/>
      <c r="H8" s="15">
        <v>70</v>
      </c>
      <c r="I8" s="14"/>
      <c r="J8" s="14"/>
      <c r="K8" s="15" t="s">
        <v>27</v>
      </c>
      <c r="L8" s="15">
        <v>2</v>
      </c>
    </row>
    <row r="9" spans="1:12" x14ac:dyDescent="0.25">
      <c r="A9" s="9" t="s">
        <v>4</v>
      </c>
      <c r="B9" s="9">
        <v>5</v>
      </c>
      <c r="C9" s="9">
        <v>90</v>
      </c>
      <c r="E9" s="15">
        <v>2</v>
      </c>
      <c r="F9" s="15">
        <v>76</v>
      </c>
      <c r="G9" s="14"/>
      <c r="H9" s="15">
        <v>80</v>
      </c>
      <c r="I9" s="14"/>
      <c r="J9" s="14"/>
      <c r="K9" s="15" t="s">
        <v>29</v>
      </c>
      <c r="L9" s="15">
        <v>2</v>
      </c>
    </row>
    <row r="10" spans="1:12" x14ac:dyDescent="0.25">
      <c r="A10" s="9" t="s">
        <v>5</v>
      </c>
      <c r="B10" s="9">
        <v>2</v>
      </c>
      <c r="C10" s="9">
        <v>76</v>
      </c>
      <c r="E10" s="15">
        <v>2</v>
      </c>
      <c r="F10" s="15">
        <v>78</v>
      </c>
      <c r="G10" s="14"/>
      <c r="H10" s="15">
        <v>90</v>
      </c>
      <c r="I10" s="14"/>
      <c r="J10" s="14"/>
      <c r="K10" s="15" t="s">
        <v>30</v>
      </c>
      <c r="L10" s="15">
        <v>4</v>
      </c>
    </row>
    <row r="11" spans="1:12" x14ac:dyDescent="0.25">
      <c r="A11" s="9" t="s">
        <v>6</v>
      </c>
      <c r="B11" s="9">
        <v>4</v>
      </c>
      <c r="C11" s="9">
        <v>97</v>
      </c>
      <c r="E11" s="15">
        <v>2</v>
      </c>
      <c r="F11" s="15">
        <v>79</v>
      </c>
      <c r="G11" s="14"/>
      <c r="H11" s="15">
        <v>100</v>
      </c>
      <c r="I11" s="14"/>
      <c r="J11" s="14"/>
      <c r="K11" s="15" t="s">
        <v>31</v>
      </c>
      <c r="L11" s="15">
        <v>1</v>
      </c>
    </row>
    <row r="12" spans="1:12" x14ac:dyDescent="0.25">
      <c r="A12" s="9" t="s">
        <v>7</v>
      </c>
      <c r="B12" s="9">
        <v>3</v>
      </c>
      <c r="C12" s="9">
        <v>81</v>
      </c>
      <c r="E12" s="15">
        <v>2</v>
      </c>
      <c r="F12" s="15">
        <v>81</v>
      </c>
      <c r="G12" s="14"/>
      <c r="H12" s="14"/>
      <c r="I12" s="14"/>
      <c r="J12" s="14"/>
      <c r="K12" s="15" t="s">
        <v>32</v>
      </c>
      <c r="L12" s="15">
        <v>2</v>
      </c>
    </row>
    <row r="13" spans="1:12" x14ac:dyDescent="0.25">
      <c r="A13" s="9" t="s">
        <v>8</v>
      </c>
      <c r="B13" s="9">
        <v>2</v>
      </c>
      <c r="C13" s="9">
        <v>78</v>
      </c>
      <c r="E13" s="15">
        <v>3</v>
      </c>
      <c r="F13" s="15">
        <v>81</v>
      </c>
      <c r="G13" s="14"/>
      <c r="H13" s="14"/>
      <c r="I13" s="14"/>
      <c r="J13" s="14"/>
      <c r="K13" s="15" t="s">
        <v>33</v>
      </c>
      <c r="L13" s="15">
        <v>3</v>
      </c>
    </row>
    <row r="14" spans="1:12" x14ac:dyDescent="0.25">
      <c r="A14" s="9" t="s">
        <v>9</v>
      </c>
      <c r="B14" s="9">
        <v>2</v>
      </c>
      <c r="C14" s="9">
        <v>79</v>
      </c>
      <c r="E14" s="15">
        <v>3</v>
      </c>
      <c r="F14" s="15">
        <v>83</v>
      </c>
      <c r="G14" s="14"/>
      <c r="H14" s="14"/>
      <c r="I14" s="14"/>
      <c r="J14" s="14"/>
      <c r="K14" s="14"/>
      <c r="L14" s="14"/>
    </row>
    <row r="15" spans="1:12" x14ac:dyDescent="0.25">
      <c r="A15" s="9" t="s">
        <v>10</v>
      </c>
      <c r="B15" s="9">
        <v>3</v>
      </c>
      <c r="C15" s="9">
        <v>81</v>
      </c>
      <c r="E15" s="15">
        <v>3</v>
      </c>
      <c r="F15" s="15">
        <v>83</v>
      </c>
      <c r="G15" s="14"/>
      <c r="H15" s="14"/>
      <c r="I15" s="14"/>
      <c r="J15" s="14"/>
      <c r="K15" s="14"/>
      <c r="L15" s="14"/>
    </row>
    <row r="16" spans="1:12" x14ac:dyDescent="0.25">
      <c r="A16" s="9" t="s">
        <v>11</v>
      </c>
      <c r="B16" s="9">
        <v>2</v>
      </c>
      <c r="C16" s="9">
        <v>68</v>
      </c>
      <c r="E16" s="15">
        <v>3</v>
      </c>
      <c r="F16" s="15">
        <v>84</v>
      </c>
      <c r="G16" s="14"/>
      <c r="H16" s="14"/>
      <c r="I16" s="14"/>
      <c r="J16" s="14"/>
      <c r="K16" s="14"/>
      <c r="L16" s="14"/>
    </row>
    <row r="17" spans="1:12" x14ac:dyDescent="0.25">
      <c r="A17" s="9" t="s">
        <v>12</v>
      </c>
      <c r="B17" s="9">
        <v>4</v>
      </c>
      <c r="C17" s="9">
        <v>94</v>
      </c>
      <c r="E17" s="15">
        <v>3</v>
      </c>
      <c r="F17" s="15">
        <v>84</v>
      </c>
      <c r="G17" s="14"/>
      <c r="H17" s="14"/>
      <c r="I17" s="14"/>
      <c r="J17" s="14"/>
      <c r="K17" s="14"/>
      <c r="L17" s="14"/>
    </row>
    <row r="18" spans="1:12" x14ac:dyDescent="0.25">
      <c r="A18" s="9" t="s">
        <v>13</v>
      </c>
      <c r="B18" s="9">
        <v>3</v>
      </c>
      <c r="C18" s="9">
        <v>83</v>
      </c>
      <c r="E18" s="15">
        <v>3</v>
      </c>
      <c r="F18" s="15">
        <v>87</v>
      </c>
      <c r="G18" s="14"/>
      <c r="H18" s="14"/>
      <c r="I18" s="14"/>
      <c r="J18" s="14"/>
      <c r="K18" s="14"/>
      <c r="L18" s="14"/>
    </row>
    <row r="19" spans="1:12" x14ac:dyDescent="0.25">
      <c r="A19" s="9" t="s">
        <v>14</v>
      </c>
      <c r="B19" s="9">
        <v>3</v>
      </c>
      <c r="C19" s="9">
        <v>84</v>
      </c>
      <c r="E19" s="15">
        <v>3</v>
      </c>
      <c r="F19" s="15">
        <v>90</v>
      </c>
      <c r="G19" s="14"/>
      <c r="H19" s="14"/>
      <c r="I19" s="14"/>
      <c r="J19" s="14"/>
      <c r="K19" s="14"/>
      <c r="L19" s="14"/>
    </row>
    <row r="20" spans="1:12" x14ac:dyDescent="0.25">
      <c r="A20" s="9" t="s">
        <v>15</v>
      </c>
      <c r="B20" s="9">
        <v>5</v>
      </c>
      <c r="C20" s="9">
        <v>97</v>
      </c>
      <c r="E20" s="15">
        <v>4</v>
      </c>
      <c r="F20" s="15">
        <v>90</v>
      </c>
      <c r="G20" s="14"/>
      <c r="H20" s="14"/>
      <c r="I20" s="14"/>
      <c r="J20" s="14"/>
      <c r="K20" s="14"/>
      <c r="L20" s="14"/>
    </row>
    <row r="21" spans="1:12" x14ac:dyDescent="0.25">
      <c r="A21" s="9" t="s">
        <v>16</v>
      </c>
      <c r="B21" s="9">
        <v>2</v>
      </c>
      <c r="C21" s="9">
        <v>76</v>
      </c>
      <c r="E21" s="15">
        <v>4</v>
      </c>
      <c r="F21" s="15">
        <v>91</v>
      </c>
      <c r="G21" s="14"/>
      <c r="H21" s="14"/>
      <c r="I21" s="14"/>
      <c r="J21" s="14"/>
      <c r="K21" s="14"/>
      <c r="L21" s="14"/>
    </row>
    <row r="22" spans="1:12" x14ac:dyDescent="0.25">
      <c r="A22" s="9" t="s">
        <v>17</v>
      </c>
      <c r="B22" s="9">
        <v>3</v>
      </c>
      <c r="C22" s="9">
        <v>83</v>
      </c>
      <c r="E22" s="15">
        <v>4</v>
      </c>
      <c r="F22" s="15">
        <v>94</v>
      </c>
      <c r="G22" s="14"/>
      <c r="H22" s="14"/>
      <c r="I22" s="14"/>
      <c r="J22" s="14"/>
      <c r="K22" s="14"/>
      <c r="L22" s="14"/>
    </row>
    <row r="23" spans="1:12" x14ac:dyDescent="0.25">
      <c r="A23" s="9" t="s">
        <v>22</v>
      </c>
      <c r="B23" s="9">
        <v>3</v>
      </c>
      <c r="C23" s="9">
        <v>87</v>
      </c>
      <c r="E23" s="15">
        <v>5</v>
      </c>
      <c r="F23" s="15">
        <v>97</v>
      </c>
      <c r="G23" s="14"/>
      <c r="H23" s="14"/>
      <c r="I23" s="14"/>
      <c r="J23" s="14"/>
      <c r="K23" s="14"/>
      <c r="L23" s="14"/>
    </row>
    <row r="24" spans="1:12" x14ac:dyDescent="0.25">
      <c r="A24" s="9" t="s">
        <v>18</v>
      </c>
      <c r="B24" s="9">
        <v>2</v>
      </c>
      <c r="C24" s="9">
        <v>91</v>
      </c>
      <c r="E24" s="15">
        <v>5</v>
      </c>
      <c r="F24" s="15">
        <v>97</v>
      </c>
      <c r="G24" s="14"/>
      <c r="H24" s="14"/>
      <c r="I24" s="14"/>
      <c r="J24" s="14"/>
      <c r="K24" s="14"/>
      <c r="L24" s="14"/>
    </row>
    <row r="25" spans="1:12" x14ac:dyDescent="0.25"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E28" s="14"/>
      <c r="F28" s="14"/>
      <c r="G28" s="14"/>
      <c r="H28" s="14"/>
      <c r="I28" s="14"/>
      <c r="J28" s="14"/>
      <c r="K28" s="14"/>
      <c r="L28" s="14"/>
    </row>
  </sheetData>
  <sortState ref="F5:F24">
    <sortCondition ref="F5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1"/>
  <sheetViews>
    <sheetView topLeftCell="A4" workbookViewId="0">
      <selection activeCell="G9" sqref="G9"/>
    </sheetView>
  </sheetViews>
  <sheetFormatPr defaultRowHeight="15" x14ac:dyDescent="0.25"/>
  <cols>
    <col min="1" max="3" width="12.5703125" bestFit="1" customWidth="1"/>
    <col min="4" max="4" width="13.5703125" bestFit="1" customWidth="1"/>
  </cols>
  <sheetData>
    <row r="5" spans="1:17" x14ac:dyDescent="0.25">
      <c r="A5" s="15" t="s">
        <v>23</v>
      </c>
      <c r="B5" s="15" t="s">
        <v>24</v>
      </c>
      <c r="D5" t="s">
        <v>36</v>
      </c>
      <c r="E5">
        <f>AVERAGE(A6:A21)</f>
        <v>79.375</v>
      </c>
      <c r="J5">
        <v>75</v>
      </c>
      <c r="K5" s="7"/>
      <c r="M5">
        <v>77.5</v>
      </c>
      <c r="O5">
        <v>87</v>
      </c>
    </row>
    <row r="6" spans="1:17" x14ac:dyDescent="0.25">
      <c r="A6" s="15">
        <v>64</v>
      </c>
      <c r="B6" s="15">
        <v>1</v>
      </c>
      <c r="D6" t="s">
        <v>37</v>
      </c>
      <c r="E6">
        <f>AVERAGE(B6:B21)</f>
        <v>2.4375</v>
      </c>
      <c r="J6" s="5"/>
      <c r="K6" s="2"/>
      <c r="L6" s="3"/>
      <c r="M6" s="2"/>
      <c r="N6" s="3"/>
    </row>
    <row r="7" spans="1:17" x14ac:dyDescent="0.25">
      <c r="A7" s="15">
        <v>73</v>
      </c>
      <c r="B7" s="15">
        <v>2</v>
      </c>
      <c r="G7">
        <v>57</v>
      </c>
      <c r="H7" s="7"/>
      <c r="I7" s="7"/>
      <c r="J7" s="8"/>
      <c r="K7" s="4"/>
      <c r="L7" s="5"/>
      <c r="M7" s="4"/>
      <c r="N7" s="5"/>
      <c r="O7" s="6"/>
      <c r="P7" s="7"/>
      <c r="Q7">
        <v>69</v>
      </c>
    </row>
    <row r="8" spans="1:17" x14ac:dyDescent="0.25">
      <c r="A8" s="15">
        <v>81</v>
      </c>
      <c r="B8" s="15">
        <v>2</v>
      </c>
      <c r="D8" t="s">
        <v>38</v>
      </c>
      <c r="E8">
        <f>STDEV(A6:A21)</f>
        <v>8.9358827208060418</v>
      </c>
      <c r="K8" s="6"/>
      <c r="L8" s="8"/>
      <c r="M8" s="7"/>
      <c r="N8" s="8"/>
    </row>
    <row r="9" spans="1:17" x14ac:dyDescent="0.25">
      <c r="A9" s="15">
        <v>74</v>
      </c>
      <c r="B9" s="15">
        <v>2</v>
      </c>
    </row>
    <row r="10" spans="1:17" x14ac:dyDescent="0.25">
      <c r="A10" s="15">
        <v>75</v>
      </c>
      <c r="B10" s="15">
        <v>2</v>
      </c>
      <c r="D10" t="s">
        <v>39</v>
      </c>
      <c r="E10">
        <f>PERCENTILE($A6:$A21,0.5)</f>
        <v>77.5</v>
      </c>
    </row>
    <row r="11" spans="1:17" x14ac:dyDescent="0.25">
      <c r="A11" s="15">
        <v>71</v>
      </c>
      <c r="B11" s="15">
        <v>2</v>
      </c>
    </row>
    <row r="12" spans="1:17" x14ac:dyDescent="0.25">
      <c r="A12" s="15">
        <v>76</v>
      </c>
      <c r="B12" s="15">
        <v>2</v>
      </c>
      <c r="D12" t="s">
        <v>40</v>
      </c>
      <c r="E12">
        <f>PERCENTILE(A6:A21,0.25)</f>
        <v>73</v>
      </c>
    </row>
    <row r="13" spans="1:17" x14ac:dyDescent="0.25">
      <c r="A13" s="15">
        <v>73</v>
      </c>
      <c r="B13" s="15">
        <v>2</v>
      </c>
      <c r="D13" t="s">
        <v>41</v>
      </c>
      <c r="E13">
        <f>PERCENTILE($A6:$A21,0.75)</f>
        <v>86.25</v>
      </c>
    </row>
    <row r="14" spans="1:17" x14ac:dyDescent="0.25">
      <c r="A14" s="15">
        <v>70</v>
      </c>
      <c r="B14" s="15">
        <v>2</v>
      </c>
      <c r="D14" t="s">
        <v>42</v>
      </c>
      <c r="E14">
        <f>E13-E12</f>
        <v>13.25</v>
      </c>
    </row>
    <row r="15" spans="1:17" x14ac:dyDescent="0.25">
      <c r="A15" s="15">
        <v>96</v>
      </c>
      <c r="B15" s="15">
        <v>3</v>
      </c>
      <c r="D15" t="s">
        <v>43</v>
      </c>
    </row>
    <row r="16" spans="1:17" x14ac:dyDescent="0.25">
      <c r="A16" s="15">
        <v>84</v>
      </c>
      <c r="B16" s="15">
        <v>3</v>
      </c>
    </row>
    <row r="17" spans="1:5" x14ac:dyDescent="0.25">
      <c r="A17" s="15">
        <v>88</v>
      </c>
      <c r="B17" s="15">
        <v>3</v>
      </c>
      <c r="E17">
        <f>E12-1.5*E14</f>
        <v>53.125</v>
      </c>
    </row>
    <row r="18" spans="1:5" x14ac:dyDescent="0.25">
      <c r="A18" s="15">
        <v>87</v>
      </c>
      <c r="B18" s="15">
        <v>3</v>
      </c>
      <c r="E18">
        <f>E13-1.5*E14</f>
        <v>66.375</v>
      </c>
    </row>
    <row r="19" spans="1:5" x14ac:dyDescent="0.25">
      <c r="A19" s="15">
        <v>79</v>
      </c>
      <c r="B19" s="15">
        <v>3</v>
      </c>
    </row>
    <row r="20" spans="1:5" x14ac:dyDescent="0.25">
      <c r="A20" s="15">
        <v>86</v>
      </c>
      <c r="B20" s="15">
        <v>3</v>
      </c>
    </row>
    <row r="21" spans="1:5" x14ac:dyDescent="0.25">
      <c r="A21" s="15">
        <v>93</v>
      </c>
      <c r="B21" s="15">
        <v>4</v>
      </c>
    </row>
  </sheetData>
  <sortState ref="M16:N31">
    <sortCondition ref="M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I37" sqref="I37"/>
    </sheetView>
  </sheetViews>
  <sheetFormatPr defaultRowHeight="15" x14ac:dyDescent="0.25"/>
  <cols>
    <col min="1" max="1" width="17.28515625" bestFit="1" customWidth="1"/>
    <col min="2" max="2" width="12.5703125" bestFit="1" customWidth="1"/>
    <col min="8" max="9" width="12.5703125" bestFit="1" customWidth="1"/>
  </cols>
  <sheetData>
    <row r="2" spans="1:10" ht="15.75" thickBot="1" x14ac:dyDescent="0.3"/>
    <row r="3" spans="1:10" ht="15.75" thickBot="1" x14ac:dyDescent="0.3">
      <c r="A3" s="15" t="s">
        <v>50</v>
      </c>
      <c r="B3" s="15" t="s">
        <v>21</v>
      </c>
      <c r="D3" s="15" t="s">
        <v>24</v>
      </c>
      <c r="E3" s="15" t="s">
        <v>23</v>
      </c>
      <c r="F3" s="14"/>
      <c r="G3" s="15" t="s">
        <v>25</v>
      </c>
      <c r="H3" s="14"/>
      <c r="I3" s="16" t="s">
        <v>44</v>
      </c>
      <c r="J3" s="17" t="s">
        <v>34</v>
      </c>
    </row>
    <row r="4" spans="1:10" x14ac:dyDescent="0.25">
      <c r="A4" s="15">
        <v>1</v>
      </c>
      <c r="B4" s="15">
        <v>64</v>
      </c>
      <c r="D4" s="15">
        <v>1</v>
      </c>
      <c r="E4" s="15">
        <v>64</v>
      </c>
      <c r="F4" s="14"/>
      <c r="G4" s="15">
        <v>0</v>
      </c>
      <c r="H4" s="14"/>
      <c r="I4" s="18" t="s">
        <v>45</v>
      </c>
      <c r="J4" s="19">
        <f>FREQUENCY(E4:E19,G5:G9)</f>
        <v>0</v>
      </c>
    </row>
    <row r="5" spans="1:10" x14ac:dyDescent="0.25">
      <c r="A5" s="15">
        <v>2</v>
      </c>
      <c r="B5" s="15">
        <v>73</v>
      </c>
      <c r="D5" s="15">
        <v>2</v>
      </c>
      <c r="E5" s="15">
        <v>70</v>
      </c>
      <c r="F5" s="14"/>
      <c r="G5" s="15">
        <v>59</v>
      </c>
      <c r="H5" s="14"/>
      <c r="I5" s="20" t="s">
        <v>47</v>
      </c>
      <c r="J5" s="21">
        <v>1</v>
      </c>
    </row>
    <row r="6" spans="1:10" x14ac:dyDescent="0.25">
      <c r="A6" s="15">
        <v>3</v>
      </c>
      <c r="B6" s="15">
        <v>96</v>
      </c>
      <c r="D6" s="15">
        <v>2</v>
      </c>
      <c r="E6" s="15">
        <v>71</v>
      </c>
      <c r="F6" s="14"/>
      <c r="G6" s="15">
        <v>69</v>
      </c>
      <c r="H6" s="14"/>
      <c r="I6" s="20" t="s">
        <v>48</v>
      </c>
      <c r="J6" s="21">
        <v>8</v>
      </c>
    </row>
    <row r="7" spans="1:10" x14ac:dyDescent="0.25">
      <c r="A7" s="15">
        <v>2</v>
      </c>
      <c r="B7" s="15">
        <v>81</v>
      </c>
      <c r="D7" s="15">
        <v>2</v>
      </c>
      <c r="E7" s="15">
        <v>73</v>
      </c>
      <c r="F7" s="14"/>
      <c r="G7" s="15">
        <v>79</v>
      </c>
      <c r="H7" s="14"/>
      <c r="I7" s="20" t="s">
        <v>49</v>
      </c>
      <c r="J7" s="21">
        <v>5</v>
      </c>
    </row>
    <row r="8" spans="1:10" x14ac:dyDescent="0.25">
      <c r="A8" s="15">
        <v>3</v>
      </c>
      <c r="B8" s="15">
        <v>84</v>
      </c>
      <c r="D8" s="15">
        <v>2</v>
      </c>
      <c r="E8" s="15">
        <v>73</v>
      </c>
      <c r="F8" s="14"/>
      <c r="G8" s="15">
        <v>89</v>
      </c>
      <c r="H8" s="14"/>
      <c r="I8" s="20" t="s">
        <v>46</v>
      </c>
      <c r="J8" s="21">
        <v>2</v>
      </c>
    </row>
    <row r="9" spans="1:10" ht="15.75" thickBot="1" x14ac:dyDescent="0.3">
      <c r="A9" s="15">
        <v>2</v>
      </c>
      <c r="B9" s="15">
        <v>74</v>
      </c>
      <c r="D9" s="15">
        <v>2</v>
      </c>
      <c r="E9" s="15">
        <v>74</v>
      </c>
      <c r="F9" s="14"/>
      <c r="G9" s="15">
        <v>100</v>
      </c>
      <c r="H9" s="14"/>
      <c r="I9" s="22"/>
      <c r="J9" s="22"/>
    </row>
    <row r="10" spans="1:10" x14ac:dyDescent="0.25">
      <c r="A10" s="15">
        <v>3</v>
      </c>
      <c r="B10" s="15">
        <v>88</v>
      </c>
      <c r="D10" s="15">
        <v>2</v>
      </c>
      <c r="E10" s="15">
        <v>75</v>
      </c>
      <c r="F10" s="14"/>
      <c r="G10" s="14"/>
      <c r="H10" s="14"/>
      <c r="I10" s="14"/>
      <c r="J10" s="14"/>
    </row>
    <row r="11" spans="1:10" x14ac:dyDescent="0.25">
      <c r="A11" s="15">
        <v>2</v>
      </c>
      <c r="B11" s="15">
        <v>75</v>
      </c>
      <c r="D11" s="15">
        <v>2</v>
      </c>
      <c r="E11" s="15">
        <v>76</v>
      </c>
      <c r="F11" s="14"/>
      <c r="G11" s="14"/>
      <c r="H11" s="14"/>
      <c r="I11" s="14"/>
      <c r="J11" s="14"/>
    </row>
    <row r="12" spans="1:10" x14ac:dyDescent="0.25">
      <c r="A12" s="15">
        <v>2</v>
      </c>
      <c r="B12" s="15">
        <v>71</v>
      </c>
      <c r="D12" s="15">
        <v>2</v>
      </c>
      <c r="E12" s="15">
        <v>79</v>
      </c>
      <c r="F12" s="14"/>
      <c r="G12" s="14"/>
      <c r="H12" s="14"/>
      <c r="I12" s="14"/>
      <c r="J12" s="14"/>
    </row>
    <row r="13" spans="1:10" x14ac:dyDescent="0.25">
      <c r="A13" s="15">
        <v>2</v>
      </c>
      <c r="B13" s="15">
        <v>76</v>
      </c>
      <c r="D13" s="15">
        <v>3</v>
      </c>
      <c r="E13" s="15">
        <v>81</v>
      </c>
      <c r="F13" s="14"/>
      <c r="G13" s="14"/>
      <c r="H13" s="14"/>
      <c r="I13" s="14"/>
      <c r="J13" s="14"/>
    </row>
    <row r="14" spans="1:10" x14ac:dyDescent="0.25">
      <c r="A14" s="15">
        <v>3</v>
      </c>
      <c r="B14" s="15">
        <v>87</v>
      </c>
      <c r="D14" s="15">
        <v>3</v>
      </c>
      <c r="E14" s="15">
        <v>84</v>
      </c>
      <c r="F14" s="14"/>
      <c r="G14" s="14"/>
      <c r="H14" s="14"/>
      <c r="I14" s="14"/>
      <c r="J14" s="14"/>
    </row>
    <row r="15" spans="1:10" x14ac:dyDescent="0.25">
      <c r="A15" s="15">
        <v>2</v>
      </c>
      <c r="B15" s="15">
        <v>73</v>
      </c>
      <c r="D15" s="15">
        <v>3</v>
      </c>
      <c r="E15" s="15">
        <v>86</v>
      </c>
      <c r="F15" s="14"/>
      <c r="G15" s="14"/>
      <c r="H15" s="14"/>
      <c r="I15" s="14"/>
      <c r="J15" s="14"/>
    </row>
    <row r="16" spans="1:10" x14ac:dyDescent="0.25">
      <c r="A16" s="15">
        <v>3</v>
      </c>
      <c r="B16" s="15">
        <v>79</v>
      </c>
      <c r="D16" s="15">
        <v>3</v>
      </c>
      <c r="E16" s="15">
        <v>87</v>
      </c>
      <c r="F16" s="14"/>
      <c r="G16" s="14"/>
      <c r="H16" s="14"/>
      <c r="I16" s="14"/>
      <c r="J16" s="14"/>
    </row>
    <row r="17" spans="1:10" x14ac:dyDescent="0.25">
      <c r="A17" s="15">
        <v>4</v>
      </c>
      <c r="B17" s="15">
        <v>93</v>
      </c>
      <c r="D17" s="15">
        <v>3</v>
      </c>
      <c r="E17" s="15">
        <v>88</v>
      </c>
      <c r="F17" s="14"/>
      <c r="G17" s="14"/>
      <c r="H17" s="14"/>
      <c r="I17" s="14"/>
      <c r="J17" s="14"/>
    </row>
    <row r="18" spans="1:10" x14ac:dyDescent="0.25">
      <c r="A18" s="15">
        <v>3</v>
      </c>
      <c r="B18" s="15">
        <v>86</v>
      </c>
      <c r="D18" s="15">
        <v>3</v>
      </c>
      <c r="E18" s="15">
        <v>93</v>
      </c>
      <c r="F18" s="14"/>
      <c r="G18" s="14"/>
      <c r="H18" s="14"/>
      <c r="I18" s="14"/>
      <c r="J18" s="14"/>
    </row>
    <row r="19" spans="1:10" x14ac:dyDescent="0.25">
      <c r="A19" s="15">
        <v>2</v>
      </c>
      <c r="B19" s="15">
        <v>70</v>
      </c>
      <c r="D19" s="15">
        <v>4</v>
      </c>
      <c r="E19" s="15">
        <v>96</v>
      </c>
      <c r="F19" s="14"/>
      <c r="G19" s="14"/>
      <c r="H19" s="14"/>
      <c r="I19" s="14"/>
      <c r="J19" s="14"/>
    </row>
    <row r="20" spans="1:10" x14ac:dyDescent="0.25">
      <c r="D20" s="14"/>
      <c r="E20" s="14"/>
      <c r="F20" s="14"/>
      <c r="G20" s="14"/>
      <c r="H20" s="14"/>
      <c r="I20" s="14"/>
      <c r="J20" s="14"/>
    </row>
    <row r="21" spans="1:10" x14ac:dyDescent="0.25">
      <c r="D21" s="14"/>
      <c r="E21" s="14"/>
      <c r="F21" s="14"/>
      <c r="G21" s="14"/>
      <c r="H21" s="14"/>
      <c r="I21" s="14"/>
      <c r="J21" s="14"/>
    </row>
  </sheetData>
  <sortState ref="E4:E19">
    <sortCondition ref="E4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plot for english(1) </vt:lpstr>
      <vt:lpstr>histogram for english(1)  </vt:lpstr>
      <vt:lpstr> plot for Math(2) </vt:lpstr>
      <vt:lpstr>histogram for math (2)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Ruslan Elizarov</cp:lastModifiedBy>
  <dcterms:created xsi:type="dcterms:W3CDTF">2012-11-20T20:22:21Z</dcterms:created>
  <dcterms:modified xsi:type="dcterms:W3CDTF">2013-05-23T04:40:21Z</dcterms:modified>
</cp:coreProperties>
</file>