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075" windowHeight="9975" activeTab="3"/>
  </bookViews>
  <sheets>
    <sheet name="p=.3" sheetId="10" r:id="rId1"/>
    <sheet name="p=.1" sheetId="8" r:id="rId2"/>
    <sheet name="p=.05" sheetId="9" r:id="rId3"/>
    <sheet name="p=.01" sheetId="7" r:id="rId4"/>
  </sheets>
  <calcPr calcId="125725"/>
</workbook>
</file>

<file path=xl/calcChain.xml><?xml version="1.0" encoding="utf-8"?>
<calcChain xmlns="http://schemas.openxmlformats.org/spreadsheetml/2006/main">
  <c r="B4" i="7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C3"/>
  <c r="B3"/>
  <c r="B4" i="9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C3"/>
  <c r="B3"/>
  <c r="C4" i="8"/>
  <c r="C5"/>
  <c r="C6"/>
  <c r="C7"/>
  <c r="C8"/>
  <c r="C9"/>
  <c r="C10"/>
  <c r="C11"/>
  <c r="C12"/>
  <c r="C13"/>
  <c r="C3"/>
  <c r="B4"/>
  <c r="B5"/>
  <c r="B6"/>
  <c r="B7"/>
  <c r="B8"/>
  <c r="B9"/>
  <c r="B10"/>
  <c r="B11"/>
  <c r="B12"/>
  <c r="B13"/>
  <c r="B3"/>
  <c r="C13" i="10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</calcChain>
</file>

<file path=xl/sharedStrings.xml><?xml version="1.0" encoding="utf-8"?>
<sst xmlns="http://schemas.openxmlformats.org/spreadsheetml/2006/main" count="16" uniqueCount="4">
  <si>
    <t>i</t>
  </si>
  <si>
    <t>p</t>
  </si>
  <si>
    <t>Binom</t>
  </si>
  <si>
    <t>Poisson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</si>
</sst>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'p=.3'!$B$1:$B$2</c:f>
              <c:strCache>
                <c:ptCount val="1"/>
                <c:pt idx="0">
                  <c:v>0.3 Binom</c:v>
                </c:pt>
              </c:strCache>
            </c:strRef>
          </c:tx>
          <c:marker>
            <c:symbol val="none"/>
          </c:marker>
          <c:xVal>
            <c:numRef>
              <c:f>'p=.3'!$A$3:$A$13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'p=.3'!$B$3:$B$13</c:f>
              <c:numCache>
                <c:formatCode>General</c:formatCode>
                <c:ptCount val="11"/>
                <c:pt idx="0">
                  <c:v>2.824752489999998E-2</c:v>
                </c:pt>
                <c:pt idx="1">
                  <c:v>0.12106082099999992</c:v>
                </c:pt>
                <c:pt idx="2">
                  <c:v>0.23347444049999982</c:v>
                </c:pt>
                <c:pt idx="3">
                  <c:v>0.26682793199999971</c:v>
                </c:pt>
                <c:pt idx="4">
                  <c:v>0.2001209489999998</c:v>
                </c:pt>
                <c:pt idx="5">
                  <c:v>0.10291934519999993</c:v>
                </c:pt>
                <c:pt idx="6">
                  <c:v>3.6756908999999935E-2</c:v>
                </c:pt>
                <c:pt idx="7">
                  <c:v>9.0016919999999882E-3</c:v>
                </c:pt>
                <c:pt idx="8">
                  <c:v>1.4467004999999984E-3</c:v>
                </c:pt>
                <c:pt idx="9">
                  <c:v>1.3778099999999985E-4</c:v>
                </c:pt>
                <c:pt idx="10">
                  <c:v>5.9048999999999949E-6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'p=.3'!$C$1:$C$2</c:f>
              <c:strCache>
                <c:ptCount val="1"/>
                <c:pt idx="0">
                  <c:v>0.3 Poisson</c:v>
                </c:pt>
              </c:strCache>
            </c:strRef>
          </c:tx>
          <c:marker>
            <c:symbol val="none"/>
          </c:marker>
          <c:xVal>
            <c:numRef>
              <c:f>'p=.3'!$A$3:$A$13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'p=.3'!$C$3:$C$13</c:f>
              <c:numCache>
                <c:formatCode>General</c:formatCode>
                <c:ptCount val="11"/>
                <c:pt idx="0">
                  <c:v>4.9787068367865214E-2</c:v>
                </c:pt>
                <c:pt idx="1">
                  <c:v>0.14936120510359566</c:v>
                </c:pt>
                <c:pt idx="2">
                  <c:v>0.22404180765539347</c:v>
                </c:pt>
                <c:pt idx="3">
                  <c:v>0.22404180765539347</c:v>
                </c:pt>
                <c:pt idx="4">
                  <c:v>0.16803135574154512</c:v>
                </c:pt>
                <c:pt idx="5">
                  <c:v>0.10081881344492706</c:v>
                </c:pt>
                <c:pt idx="6">
                  <c:v>5.040940672246353E-2</c:v>
                </c:pt>
                <c:pt idx="7">
                  <c:v>2.1604031452484369E-2</c:v>
                </c:pt>
                <c:pt idx="8">
                  <c:v>8.1015117946816387E-3</c:v>
                </c:pt>
                <c:pt idx="9">
                  <c:v>2.7005039315605461E-3</c:v>
                </c:pt>
                <c:pt idx="10">
                  <c:v>8.101511794681638E-4</c:v>
                </c:pt>
              </c:numCache>
            </c:numRef>
          </c:yVal>
          <c:smooth val="1"/>
        </c:ser>
        <c:axId val="105105664"/>
        <c:axId val="104425728"/>
      </c:scatterChart>
      <c:valAx>
        <c:axId val="105105664"/>
        <c:scaling>
          <c:orientation val="minMax"/>
          <c:max val="10"/>
        </c:scaling>
        <c:axPos val="b"/>
        <c:numFmt formatCode="General" sourceLinked="1"/>
        <c:tickLblPos val="nextTo"/>
        <c:crossAx val="104425728"/>
        <c:crosses val="autoZero"/>
        <c:crossBetween val="midCat"/>
      </c:valAx>
      <c:valAx>
        <c:axId val="104425728"/>
        <c:scaling>
          <c:orientation val="minMax"/>
        </c:scaling>
        <c:axPos val="l"/>
        <c:majorGridlines/>
        <c:numFmt formatCode="General" sourceLinked="1"/>
        <c:tickLblPos val="nextTo"/>
        <c:crossAx val="1051056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'p=.1'!$B$1:$B$2</c:f>
              <c:strCache>
                <c:ptCount val="1"/>
                <c:pt idx="0">
                  <c:v>0.1 Binom</c:v>
                </c:pt>
              </c:strCache>
            </c:strRef>
          </c:tx>
          <c:marker>
            <c:symbol val="none"/>
          </c:marker>
          <c:xVal>
            <c:numRef>
              <c:f>'p=.1'!$A$3:$A$13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'p=.1'!$B$3:$B$13</c:f>
              <c:numCache>
                <c:formatCode>General</c:formatCode>
                <c:ptCount val="11"/>
                <c:pt idx="0">
                  <c:v>4.2391158275216237E-2</c:v>
                </c:pt>
                <c:pt idx="1">
                  <c:v>0.14130386091738747</c:v>
                </c:pt>
                <c:pt idx="2">
                  <c:v>0.22765622036690208</c:v>
                </c:pt>
                <c:pt idx="3">
                  <c:v>0.23608793223234276</c:v>
                </c:pt>
                <c:pt idx="4">
                  <c:v>0.17706594917425722</c:v>
                </c:pt>
                <c:pt idx="5">
                  <c:v>0.10230477063401534</c:v>
                </c:pt>
                <c:pt idx="6">
                  <c:v>4.7363319737969999E-2</c:v>
                </c:pt>
                <c:pt idx="7">
                  <c:v>1.8043169423988627E-2</c:v>
                </c:pt>
                <c:pt idx="8">
                  <c:v>5.7637902326630264E-3</c:v>
                </c:pt>
                <c:pt idx="9">
                  <c:v>1.5654738903529194E-3</c:v>
                </c:pt>
                <c:pt idx="10">
                  <c:v>3.6527724108234854E-4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'p=.1'!$C$1:$C$2</c:f>
              <c:strCache>
                <c:ptCount val="1"/>
                <c:pt idx="0">
                  <c:v>0.1 Poisson</c:v>
                </c:pt>
              </c:strCache>
            </c:strRef>
          </c:tx>
          <c:marker>
            <c:symbol val="none"/>
          </c:marker>
          <c:xVal>
            <c:numRef>
              <c:f>'p=.1'!$A$3:$A$13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'p=.1'!$C$3:$C$13</c:f>
              <c:numCache>
                <c:formatCode>General</c:formatCode>
                <c:ptCount val="11"/>
                <c:pt idx="0">
                  <c:v>4.9787068367865214E-2</c:v>
                </c:pt>
                <c:pt idx="1">
                  <c:v>0.14936120510359566</c:v>
                </c:pt>
                <c:pt idx="2">
                  <c:v>0.22404180765539347</c:v>
                </c:pt>
                <c:pt idx="3">
                  <c:v>0.22404180765539347</c:v>
                </c:pt>
                <c:pt idx="4">
                  <c:v>0.16803135574154512</c:v>
                </c:pt>
                <c:pt idx="5">
                  <c:v>0.10081881344492706</c:v>
                </c:pt>
                <c:pt idx="6">
                  <c:v>5.040940672246353E-2</c:v>
                </c:pt>
                <c:pt idx="7">
                  <c:v>2.1604031452484369E-2</c:v>
                </c:pt>
                <c:pt idx="8">
                  <c:v>8.1015117946816387E-3</c:v>
                </c:pt>
                <c:pt idx="9">
                  <c:v>2.7005039315605461E-3</c:v>
                </c:pt>
                <c:pt idx="10">
                  <c:v>8.101511794681638E-4</c:v>
                </c:pt>
              </c:numCache>
            </c:numRef>
          </c:yVal>
          <c:smooth val="1"/>
        </c:ser>
        <c:axId val="104323328"/>
        <c:axId val="81439360"/>
      </c:scatterChart>
      <c:valAx>
        <c:axId val="104323328"/>
        <c:scaling>
          <c:orientation val="minMax"/>
          <c:max val="10"/>
          <c:min val="0"/>
        </c:scaling>
        <c:axPos val="b"/>
        <c:numFmt formatCode="General" sourceLinked="1"/>
        <c:tickLblPos val="nextTo"/>
        <c:crossAx val="81439360"/>
        <c:crosses val="autoZero"/>
        <c:crossBetween val="midCat"/>
      </c:valAx>
      <c:valAx>
        <c:axId val="81439360"/>
        <c:scaling>
          <c:orientation val="minMax"/>
        </c:scaling>
        <c:axPos val="l"/>
        <c:majorGridlines/>
        <c:numFmt formatCode="General" sourceLinked="1"/>
        <c:tickLblPos val="nextTo"/>
        <c:crossAx val="104323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'p=.05'!$B$1:$B$2</c:f>
              <c:strCache>
                <c:ptCount val="1"/>
                <c:pt idx="0">
                  <c:v>0.05 Binom</c:v>
                </c:pt>
              </c:strCache>
            </c:strRef>
          </c:tx>
          <c:marker>
            <c:symbol val="none"/>
          </c:marker>
          <c:xVal>
            <c:numRef>
              <c:f>'p=.05'!$A$3:$A$13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'p=.05'!$B$3:$B$13</c:f>
              <c:numCache>
                <c:formatCode>General</c:formatCode>
                <c:ptCount val="11"/>
                <c:pt idx="0">
                  <c:v>4.6069798986951953E-2</c:v>
                </c:pt>
                <c:pt idx="1">
                  <c:v>0.14548357574826937</c:v>
                </c:pt>
                <c:pt idx="2">
                  <c:v>0.22588239392494455</c:v>
                </c:pt>
                <c:pt idx="3">
                  <c:v>0.22984524294117162</c:v>
                </c:pt>
                <c:pt idx="4">
                  <c:v>0.17238393220587883</c:v>
                </c:pt>
                <c:pt idx="5">
                  <c:v>0.10161579161609707</c:v>
                </c:pt>
                <c:pt idx="6">
                  <c:v>4.902516262180117E-2</c:v>
                </c:pt>
                <c:pt idx="7">
                  <c:v>1.990495324494183E-2</c:v>
                </c:pt>
                <c:pt idx="8">
                  <c:v>6.9405429077757774E-3</c:v>
                </c:pt>
                <c:pt idx="9">
                  <c:v>2.1105744514873727E-3</c:v>
                </c:pt>
                <c:pt idx="10">
                  <c:v>5.6652261592555814E-4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'p=.05'!$C$1:$C$2</c:f>
              <c:strCache>
                <c:ptCount val="1"/>
                <c:pt idx="0">
                  <c:v>0.05 Poisson</c:v>
                </c:pt>
              </c:strCache>
            </c:strRef>
          </c:tx>
          <c:marker>
            <c:symbol val="none"/>
          </c:marker>
          <c:xVal>
            <c:numRef>
              <c:f>'p=.05'!$A$3:$A$13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'p=.05'!$C$3:$C$13</c:f>
              <c:numCache>
                <c:formatCode>General</c:formatCode>
                <c:ptCount val="11"/>
                <c:pt idx="0">
                  <c:v>4.9787068367865214E-2</c:v>
                </c:pt>
                <c:pt idx="1">
                  <c:v>0.14936120510359566</c:v>
                </c:pt>
                <c:pt idx="2">
                  <c:v>0.22404180765539347</c:v>
                </c:pt>
                <c:pt idx="3">
                  <c:v>0.22404180765539347</c:v>
                </c:pt>
                <c:pt idx="4">
                  <c:v>0.16803135574154512</c:v>
                </c:pt>
                <c:pt idx="5">
                  <c:v>0.10081881344492706</c:v>
                </c:pt>
                <c:pt idx="6">
                  <c:v>5.040940672246353E-2</c:v>
                </c:pt>
                <c:pt idx="7">
                  <c:v>2.1604031452484369E-2</c:v>
                </c:pt>
                <c:pt idx="8">
                  <c:v>8.1015117946816387E-3</c:v>
                </c:pt>
                <c:pt idx="9">
                  <c:v>2.7005039315605461E-3</c:v>
                </c:pt>
                <c:pt idx="10">
                  <c:v>8.101511794681638E-4</c:v>
                </c:pt>
              </c:numCache>
            </c:numRef>
          </c:yVal>
          <c:smooth val="1"/>
        </c:ser>
        <c:axId val="104255872"/>
        <c:axId val="103659008"/>
      </c:scatterChart>
      <c:valAx>
        <c:axId val="104255872"/>
        <c:scaling>
          <c:orientation val="minMax"/>
          <c:max val="10"/>
        </c:scaling>
        <c:axPos val="b"/>
        <c:numFmt formatCode="General" sourceLinked="1"/>
        <c:tickLblPos val="nextTo"/>
        <c:crossAx val="103659008"/>
        <c:crosses val="autoZero"/>
        <c:crossBetween val="midCat"/>
      </c:valAx>
      <c:valAx>
        <c:axId val="103659008"/>
        <c:scaling>
          <c:orientation val="minMax"/>
          <c:max val="0.30000000000000004"/>
        </c:scaling>
        <c:axPos val="l"/>
        <c:majorGridlines/>
        <c:numFmt formatCode="General" sourceLinked="1"/>
        <c:tickLblPos val="nextTo"/>
        <c:crossAx val="1042558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'p=.01'!$B$1:$B$2</c:f>
              <c:strCache>
                <c:ptCount val="1"/>
                <c:pt idx="0">
                  <c:v>0.01 Binom</c:v>
                </c:pt>
              </c:strCache>
            </c:strRef>
          </c:tx>
          <c:marker>
            <c:symbol val="none"/>
          </c:marker>
          <c:xVal>
            <c:numRef>
              <c:f>'p=.01'!$A$3:$A$13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'p=.01'!$B$3:$B$13</c:f>
              <c:numCache>
                <c:formatCode>General</c:formatCode>
                <c:ptCount val="11"/>
                <c:pt idx="0">
                  <c:v>4.9040894071285722E-2</c:v>
                </c:pt>
                <c:pt idx="1">
                  <c:v>0.14860876991298705</c:v>
                </c:pt>
                <c:pt idx="2">
                  <c:v>0.22441425355547051</c:v>
                </c:pt>
                <c:pt idx="3">
                  <c:v>0.22516985710279522</c:v>
                </c:pt>
                <c:pt idx="4">
                  <c:v>0.16887739282709668</c:v>
                </c:pt>
                <c:pt idx="5">
                  <c:v>0.10098526924610235</c:v>
                </c:pt>
                <c:pt idx="6">
                  <c:v>5.0152616881481711E-2</c:v>
                </c:pt>
                <c:pt idx="7">
                  <c:v>2.1276867767901435E-2</c:v>
                </c:pt>
                <c:pt idx="8">
                  <c:v>7.8713664848423098E-3</c:v>
                </c:pt>
                <c:pt idx="9">
                  <c:v>2.5796172991851278E-3</c:v>
                </c:pt>
                <c:pt idx="10">
                  <c:v>7.5825114551805598E-4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'p=.01'!$C$1:$C$2</c:f>
              <c:strCache>
                <c:ptCount val="1"/>
                <c:pt idx="0">
                  <c:v>0.01 Poisson</c:v>
                </c:pt>
              </c:strCache>
            </c:strRef>
          </c:tx>
          <c:marker>
            <c:symbol val="none"/>
          </c:marker>
          <c:xVal>
            <c:numRef>
              <c:f>'p=.01'!$A$3:$A$13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'p=.01'!$C$3:$C$13</c:f>
              <c:numCache>
                <c:formatCode>General</c:formatCode>
                <c:ptCount val="11"/>
                <c:pt idx="0">
                  <c:v>4.9787068367865214E-2</c:v>
                </c:pt>
                <c:pt idx="1">
                  <c:v>0.14936120510359566</c:v>
                </c:pt>
                <c:pt idx="2">
                  <c:v>0.22404180765539347</c:v>
                </c:pt>
                <c:pt idx="3">
                  <c:v>0.22404180765539347</c:v>
                </c:pt>
                <c:pt idx="4">
                  <c:v>0.16803135574154512</c:v>
                </c:pt>
                <c:pt idx="5">
                  <c:v>0.10081881344492706</c:v>
                </c:pt>
                <c:pt idx="6">
                  <c:v>5.040940672246353E-2</c:v>
                </c:pt>
                <c:pt idx="7">
                  <c:v>2.1604031452484369E-2</c:v>
                </c:pt>
                <c:pt idx="8">
                  <c:v>8.1015117946816387E-3</c:v>
                </c:pt>
                <c:pt idx="9">
                  <c:v>2.7005039315605461E-3</c:v>
                </c:pt>
                <c:pt idx="10">
                  <c:v>8.101511794681638E-4</c:v>
                </c:pt>
              </c:numCache>
            </c:numRef>
          </c:yVal>
          <c:smooth val="1"/>
        </c:ser>
        <c:axId val="102441344"/>
        <c:axId val="91616768"/>
      </c:scatterChart>
      <c:valAx>
        <c:axId val="102441344"/>
        <c:scaling>
          <c:orientation val="minMax"/>
          <c:max val="10"/>
        </c:scaling>
        <c:axPos val="b"/>
        <c:numFmt formatCode="General" sourceLinked="1"/>
        <c:tickLblPos val="nextTo"/>
        <c:crossAx val="91616768"/>
        <c:crosses val="autoZero"/>
        <c:crossBetween val="midCat"/>
      </c:valAx>
      <c:valAx>
        <c:axId val="91616768"/>
        <c:scaling>
          <c:orientation val="minMax"/>
          <c:max val="0.30000000000000004"/>
        </c:scaling>
        <c:axPos val="l"/>
        <c:majorGridlines/>
        <c:numFmt formatCode="General" sourceLinked="1"/>
        <c:tickLblPos val="nextTo"/>
        <c:crossAx val="1024413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142875</xdr:rowOff>
    </xdr:from>
    <xdr:to>
      <xdr:col>11</xdr:col>
      <xdr:colOff>514350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142875</xdr:rowOff>
    </xdr:from>
    <xdr:to>
      <xdr:col>11</xdr:col>
      <xdr:colOff>514350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142875</xdr:rowOff>
    </xdr:from>
    <xdr:to>
      <xdr:col>11</xdr:col>
      <xdr:colOff>514350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142875</xdr:rowOff>
    </xdr:from>
    <xdr:to>
      <xdr:col>11</xdr:col>
      <xdr:colOff>514350</xdr:colOff>
      <xdr:row>16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3" sqref="B3"/>
    </sheetView>
  </sheetViews>
  <sheetFormatPr defaultRowHeight="15"/>
  <cols>
    <col min="1" max="1" width="3.5703125" customWidth="1"/>
    <col min="2" max="2" width="13.85546875" customWidth="1"/>
    <col min="3" max="3" width="13.5703125" customWidth="1"/>
  </cols>
  <sheetData>
    <row r="1" spans="1:3">
      <c r="A1" t="s">
        <v>1</v>
      </c>
      <c r="B1">
        <v>0.3</v>
      </c>
    </row>
    <row r="2" spans="1:3">
      <c r="A2" t="s">
        <v>0</v>
      </c>
      <c r="B2" t="s">
        <v>2</v>
      </c>
      <c r="C2" t="s">
        <v>3</v>
      </c>
    </row>
    <row r="3" spans="1:3">
      <c r="A3">
        <v>0</v>
      </c>
      <c r="B3">
        <f>BINOMDIST(A3,10,B$1,FALSE)</f>
        <v>2.824752489999998E-2</v>
      </c>
      <c r="C3">
        <f>POISSON(A3,10*B$1,FALSE)</f>
        <v>4.9787068367865214E-2</v>
      </c>
    </row>
    <row r="4" spans="1:3">
      <c r="A4">
        <v>1</v>
      </c>
      <c r="B4">
        <f t="shared" ref="B4:B13" si="0">BINOMDIST(A4,10,B$1,FALSE)</f>
        <v>0.12106082099999992</v>
      </c>
      <c r="C4">
        <f t="shared" ref="C4:C13" si="1">POISSON(A4,10*B$1,FALSE)</f>
        <v>0.14936120510359566</v>
      </c>
    </row>
    <row r="5" spans="1:3">
      <c r="A5">
        <v>2</v>
      </c>
      <c r="B5">
        <f t="shared" si="0"/>
        <v>0.23347444049999982</v>
      </c>
      <c r="C5">
        <f t="shared" si="1"/>
        <v>0.22404180765539347</v>
      </c>
    </row>
    <row r="6" spans="1:3">
      <c r="A6">
        <v>3</v>
      </c>
      <c r="B6">
        <f t="shared" si="0"/>
        <v>0.26682793199999971</v>
      </c>
      <c r="C6">
        <f t="shared" si="1"/>
        <v>0.22404180765539347</v>
      </c>
    </row>
    <row r="7" spans="1:3">
      <c r="A7">
        <v>4</v>
      </c>
      <c r="B7">
        <f t="shared" si="0"/>
        <v>0.2001209489999998</v>
      </c>
      <c r="C7">
        <f t="shared" si="1"/>
        <v>0.16803135574154512</v>
      </c>
    </row>
    <row r="8" spans="1:3">
      <c r="A8">
        <v>5</v>
      </c>
      <c r="B8">
        <f t="shared" si="0"/>
        <v>0.10291934519999993</v>
      </c>
      <c r="C8">
        <f t="shared" si="1"/>
        <v>0.10081881344492706</v>
      </c>
    </row>
    <row r="9" spans="1:3">
      <c r="A9">
        <v>6</v>
      </c>
      <c r="B9">
        <f t="shared" si="0"/>
        <v>3.6756908999999935E-2</v>
      </c>
      <c r="C9">
        <f t="shared" si="1"/>
        <v>5.040940672246353E-2</v>
      </c>
    </row>
    <row r="10" spans="1:3">
      <c r="A10">
        <v>7</v>
      </c>
      <c r="B10">
        <f t="shared" si="0"/>
        <v>9.0016919999999882E-3</v>
      </c>
      <c r="C10">
        <f t="shared" si="1"/>
        <v>2.1604031452484369E-2</v>
      </c>
    </row>
    <row r="11" spans="1:3">
      <c r="A11">
        <v>8</v>
      </c>
      <c r="B11">
        <f t="shared" si="0"/>
        <v>1.4467004999999984E-3</v>
      </c>
      <c r="C11">
        <f t="shared" si="1"/>
        <v>8.1015117946816387E-3</v>
      </c>
    </row>
    <row r="12" spans="1:3">
      <c r="A12">
        <v>9</v>
      </c>
      <c r="B12">
        <f t="shared" si="0"/>
        <v>1.3778099999999985E-4</v>
      </c>
      <c r="C12">
        <f t="shared" si="1"/>
        <v>2.7005039315605461E-3</v>
      </c>
    </row>
    <row r="13" spans="1:3">
      <c r="A13">
        <v>10</v>
      </c>
      <c r="B13">
        <f t="shared" si="0"/>
        <v>5.9048999999999949E-6</v>
      </c>
      <c r="C13">
        <f t="shared" si="1"/>
        <v>8.101511794681638E-4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3" sqref="C3:C13"/>
    </sheetView>
  </sheetViews>
  <sheetFormatPr defaultRowHeight="15"/>
  <cols>
    <col min="1" max="1" width="3.5703125" customWidth="1"/>
    <col min="2" max="2" width="13.85546875" customWidth="1"/>
    <col min="3" max="3" width="13.5703125" customWidth="1"/>
  </cols>
  <sheetData>
    <row r="1" spans="1:3">
      <c r="A1" t="s">
        <v>1</v>
      </c>
      <c r="B1">
        <v>0.1</v>
      </c>
    </row>
    <row r="2" spans="1:3">
      <c r="A2" t="s">
        <v>0</v>
      </c>
      <c r="B2" t="s">
        <v>2</v>
      </c>
      <c r="C2" t="s">
        <v>3</v>
      </c>
    </row>
    <row r="3" spans="1:3">
      <c r="A3">
        <v>0</v>
      </c>
      <c r="B3">
        <f>BINOMDIST(A3,30,B$1,FALSE)</f>
        <v>4.2391158275216237E-2</v>
      </c>
      <c r="C3">
        <f>POISSON(A3,30*B$1,FALSE)</f>
        <v>4.9787068367865214E-2</v>
      </c>
    </row>
    <row r="4" spans="1:3">
      <c r="A4">
        <v>1</v>
      </c>
      <c r="B4">
        <f t="shared" ref="B4:B13" si="0">BINOMDIST(A4,30,B$1,FALSE)</f>
        <v>0.14130386091738747</v>
      </c>
      <c r="C4">
        <f t="shared" ref="C4:C13" si="1">POISSON(A4,30*B$1,FALSE)</f>
        <v>0.14936120510359566</v>
      </c>
    </row>
    <row r="5" spans="1:3">
      <c r="A5">
        <v>2</v>
      </c>
      <c r="B5">
        <f t="shared" si="0"/>
        <v>0.22765622036690208</v>
      </c>
      <c r="C5">
        <f t="shared" si="1"/>
        <v>0.22404180765539347</v>
      </c>
    </row>
    <row r="6" spans="1:3">
      <c r="A6">
        <v>3</v>
      </c>
      <c r="B6">
        <f t="shared" si="0"/>
        <v>0.23608793223234276</v>
      </c>
      <c r="C6">
        <f t="shared" si="1"/>
        <v>0.22404180765539347</v>
      </c>
    </row>
    <row r="7" spans="1:3">
      <c r="A7">
        <v>4</v>
      </c>
      <c r="B7">
        <f t="shared" si="0"/>
        <v>0.17706594917425722</v>
      </c>
      <c r="C7">
        <f t="shared" si="1"/>
        <v>0.16803135574154512</v>
      </c>
    </row>
    <row r="8" spans="1:3">
      <c r="A8">
        <v>5</v>
      </c>
      <c r="B8">
        <f t="shared" si="0"/>
        <v>0.10230477063401534</v>
      </c>
      <c r="C8">
        <f t="shared" si="1"/>
        <v>0.10081881344492706</v>
      </c>
    </row>
    <row r="9" spans="1:3">
      <c r="A9">
        <v>6</v>
      </c>
      <c r="B9">
        <f t="shared" si="0"/>
        <v>4.7363319737969999E-2</v>
      </c>
      <c r="C9">
        <f t="shared" si="1"/>
        <v>5.040940672246353E-2</v>
      </c>
    </row>
    <row r="10" spans="1:3">
      <c r="A10">
        <v>7</v>
      </c>
      <c r="B10">
        <f t="shared" si="0"/>
        <v>1.8043169423988627E-2</v>
      </c>
      <c r="C10">
        <f t="shared" si="1"/>
        <v>2.1604031452484369E-2</v>
      </c>
    </row>
    <row r="11" spans="1:3">
      <c r="A11">
        <v>8</v>
      </c>
      <c r="B11">
        <f t="shared" si="0"/>
        <v>5.7637902326630264E-3</v>
      </c>
      <c r="C11">
        <f t="shared" si="1"/>
        <v>8.1015117946816387E-3</v>
      </c>
    </row>
    <row r="12" spans="1:3">
      <c r="A12">
        <v>9</v>
      </c>
      <c r="B12">
        <f t="shared" si="0"/>
        <v>1.5654738903529194E-3</v>
      </c>
      <c r="C12">
        <f t="shared" si="1"/>
        <v>2.7005039315605461E-3</v>
      </c>
    </row>
    <row r="13" spans="1:3">
      <c r="A13">
        <v>10</v>
      </c>
      <c r="B13">
        <f t="shared" si="0"/>
        <v>3.6527724108234854E-4</v>
      </c>
      <c r="C13">
        <f t="shared" si="1"/>
        <v>8.101511794681638E-4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33" sqref="C33"/>
    </sheetView>
  </sheetViews>
  <sheetFormatPr defaultRowHeight="15"/>
  <cols>
    <col min="1" max="1" width="3.5703125" customWidth="1"/>
    <col min="2" max="2" width="13.85546875" customWidth="1"/>
    <col min="3" max="3" width="13.5703125" customWidth="1"/>
  </cols>
  <sheetData>
    <row r="1" spans="1:3">
      <c r="A1" t="s">
        <v>1</v>
      </c>
      <c r="B1">
        <v>0.05</v>
      </c>
      <c r="C1">
        <v>0.05</v>
      </c>
    </row>
    <row r="2" spans="1:3">
      <c r="A2" t="s">
        <v>0</v>
      </c>
      <c r="B2" t="s">
        <v>2</v>
      </c>
      <c r="C2" t="s">
        <v>3</v>
      </c>
    </row>
    <row r="3" spans="1:3">
      <c r="A3">
        <v>0</v>
      </c>
      <c r="B3">
        <f>BINOMDIST(A3,60,B$1,FALSE)</f>
        <v>4.6069798986951953E-2</v>
      </c>
      <c r="C3">
        <f>POISSON(A3,60*B$1,FALSE)</f>
        <v>4.9787068367865214E-2</v>
      </c>
    </row>
    <row r="4" spans="1:3">
      <c r="A4">
        <v>1</v>
      </c>
      <c r="B4">
        <f t="shared" ref="B4:B13" si="0">BINOMDIST(A4,60,B$1,FALSE)</f>
        <v>0.14548357574826937</v>
      </c>
      <c r="C4">
        <f t="shared" ref="C4:C13" si="1">POISSON(A4,60*B$1,FALSE)</f>
        <v>0.14936120510359566</v>
      </c>
    </row>
    <row r="5" spans="1:3">
      <c r="A5">
        <v>2</v>
      </c>
      <c r="B5">
        <f t="shared" si="0"/>
        <v>0.22588239392494455</v>
      </c>
      <c r="C5">
        <f t="shared" si="1"/>
        <v>0.22404180765539347</v>
      </c>
    </row>
    <row r="6" spans="1:3">
      <c r="A6">
        <v>3</v>
      </c>
      <c r="B6">
        <f t="shared" si="0"/>
        <v>0.22984524294117162</v>
      </c>
      <c r="C6">
        <f t="shared" si="1"/>
        <v>0.22404180765539347</v>
      </c>
    </row>
    <row r="7" spans="1:3">
      <c r="A7">
        <v>4</v>
      </c>
      <c r="B7">
        <f t="shared" si="0"/>
        <v>0.17238393220587883</v>
      </c>
      <c r="C7">
        <f t="shared" si="1"/>
        <v>0.16803135574154512</v>
      </c>
    </row>
    <row r="8" spans="1:3">
      <c r="A8">
        <v>5</v>
      </c>
      <c r="B8">
        <f t="shared" si="0"/>
        <v>0.10161579161609707</v>
      </c>
      <c r="C8">
        <f t="shared" si="1"/>
        <v>0.10081881344492706</v>
      </c>
    </row>
    <row r="9" spans="1:3">
      <c r="A9">
        <v>6</v>
      </c>
      <c r="B9">
        <f t="shared" si="0"/>
        <v>4.902516262180117E-2</v>
      </c>
      <c r="C9">
        <f t="shared" si="1"/>
        <v>5.040940672246353E-2</v>
      </c>
    </row>
    <row r="10" spans="1:3">
      <c r="A10">
        <v>7</v>
      </c>
      <c r="B10">
        <f t="shared" si="0"/>
        <v>1.990495324494183E-2</v>
      </c>
      <c r="C10">
        <f t="shared" si="1"/>
        <v>2.1604031452484369E-2</v>
      </c>
    </row>
    <row r="11" spans="1:3">
      <c r="A11">
        <v>8</v>
      </c>
      <c r="B11">
        <f t="shared" si="0"/>
        <v>6.9405429077757774E-3</v>
      </c>
      <c r="C11">
        <f t="shared" si="1"/>
        <v>8.1015117946816387E-3</v>
      </c>
    </row>
    <row r="12" spans="1:3">
      <c r="A12">
        <v>9</v>
      </c>
      <c r="B12">
        <f t="shared" si="0"/>
        <v>2.1105744514873727E-3</v>
      </c>
      <c r="C12">
        <f t="shared" si="1"/>
        <v>2.7005039315605461E-3</v>
      </c>
    </row>
    <row r="13" spans="1:3">
      <c r="A13">
        <v>10</v>
      </c>
      <c r="B13">
        <f t="shared" si="0"/>
        <v>5.6652261592555814E-4</v>
      </c>
      <c r="C13">
        <f t="shared" si="1"/>
        <v>8.101511794681638E-4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K29" sqref="K29"/>
    </sheetView>
  </sheetViews>
  <sheetFormatPr defaultRowHeight="15"/>
  <cols>
    <col min="1" max="1" width="3.5703125" customWidth="1"/>
    <col min="2" max="2" width="13.85546875" customWidth="1"/>
    <col min="3" max="3" width="13.5703125" customWidth="1"/>
  </cols>
  <sheetData>
    <row r="1" spans="1:3">
      <c r="A1" t="s">
        <v>1</v>
      </c>
      <c r="B1">
        <v>0.01</v>
      </c>
      <c r="C1">
        <v>0.01</v>
      </c>
    </row>
    <row r="2" spans="1:3">
      <c r="A2" t="s">
        <v>0</v>
      </c>
      <c r="B2" t="s">
        <v>2</v>
      </c>
      <c r="C2" t="s">
        <v>3</v>
      </c>
    </row>
    <row r="3" spans="1:3">
      <c r="A3">
        <v>0</v>
      </c>
      <c r="B3">
        <f>BINOMDIST(A3,300,B$1,FALSE)</f>
        <v>4.9040894071285722E-2</v>
      </c>
      <c r="C3">
        <f>POISSON(A3,300*B$1,FALSE)</f>
        <v>4.9787068367865214E-2</v>
      </c>
    </row>
    <row r="4" spans="1:3">
      <c r="A4">
        <v>1</v>
      </c>
      <c r="B4">
        <f t="shared" ref="B4:B13" si="0">BINOMDIST(A4,300,B$1,FALSE)</f>
        <v>0.14860876991298705</v>
      </c>
      <c r="C4">
        <f t="shared" ref="C4:C13" si="1">POISSON(A4,300*B$1,FALSE)</f>
        <v>0.14936120510359566</v>
      </c>
    </row>
    <row r="5" spans="1:3">
      <c r="A5">
        <v>2</v>
      </c>
      <c r="B5">
        <f t="shared" si="0"/>
        <v>0.22441425355547051</v>
      </c>
      <c r="C5">
        <f t="shared" si="1"/>
        <v>0.22404180765539347</v>
      </c>
    </row>
    <row r="6" spans="1:3">
      <c r="A6">
        <v>3</v>
      </c>
      <c r="B6">
        <f t="shared" si="0"/>
        <v>0.22516985710279522</v>
      </c>
      <c r="C6">
        <f t="shared" si="1"/>
        <v>0.22404180765539347</v>
      </c>
    </row>
    <row r="7" spans="1:3">
      <c r="A7">
        <v>4</v>
      </c>
      <c r="B7">
        <f t="shared" si="0"/>
        <v>0.16887739282709668</v>
      </c>
      <c r="C7">
        <f t="shared" si="1"/>
        <v>0.16803135574154512</v>
      </c>
    </row>
    <row r="8" spans="1:3">
      <c r="A8">
        <v>5</v>
      </c>
      <c r="B8">
        <f t="shared" si="0"/>
        <v>0.10098526924610235</v>
      </c>
      <c r="C8">
        <f t="shared" si="1"/>
        <v>0.10081881344492706</v>
      </c>
    </row>
    <row r="9" spans="1:3">
      <c r="A9">
        <v>6</v>
      </c>
      <c r="B9">
        <f t="shared" si="0"/>
        <v>5.0152616881481711E-2</v>
      </c>
      <c r="C9">
        <f t="shared" si="1"/>
        <v>5.040940672246353E-2</v>
      </c>
    </row>
    <row r="10" spans="1:3">
      <c r="A10">
        <v>7</v>
      </c>
      <c r="B10">
        <f t="shared" si="0"/>
        <v>2.1276867767901435E-2</v>
      </c>
      <c r="C10">
        <f t="shared" si="1"/>
        <v>2.1604031452484369E-2</v>
      </c>
    </row>
    <row r="11" spans="1:3">
      <c r="A11">
        <v>8</v>
      </c>
      <c r="B11">
        <f t="shared" si="0"/>
        <v>7.8713664848423098E-3</v>
      </c>
      <c r="C11">
        <f t="shared" si="1"/>
        <v>8.1015117946816387E-3</v>
      </c>
    </row>
    <row r="12" spans="1:3">
      <c r="A12">
        <v>9</v>
      </c>
      <c r="B12">
        <f t="shared" si="0"/>
        <v>2.5796172991851278E-3</v>
      </c>
      <c r="C12">
        <f t="shared" si="1"/>
        <v>2.7005039315605461E-3</v>
      </c>
    </row>
    <row r="13" spans="1:3">
      <c r="A13">
        <v>10</v>
      </c>
      <c r="B13">
        <f t="shared" si="0"/>
        <v>7.5825114551805598E-4</v>
      </c>
      <c r="C13">
        <f t="shared" si="1"/>
        <v>8.101511794681638E-4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p=.3</vt:lpstr>
      <vt:lpstr>p=.1</vt:lpstr>
      <vt:lpstr>p=.05</vt:lpstr>
      <vt:lpstr>p=.01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2011-03-21T19:15:15Z</dcterms:created>
  <dcterms:modified xsi:type="dcterms:W3CDTF">2011-03-21T19:58:35Z</dcterms:modified>
</cp:coreProperties>
</file>