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0171025E-4710-EA4D-9576-4F5D25BBD686}" xr6:coauthVersionLast="46" xr6:coauthVersionMax="46" xr10:uidLastSave="{00000000-0000-0000-0000-000000000000}"/>
  <bookViews>
    <workbookView xWindow="17020" yWindow="500" windowWidth="30200" windowHeight="19960" activeTab="6" xr2:uid="{00000000-000D-0000-FFFF-FFFF00000000}"/>
  </bookViews>
  <sheets>
    <sheet name="exercise 2" sheetId="1" r:id="rId1"/>
    <sheet name="5.2.2" sheetId="2" r:id="rId2"/>
    <sheet name="5.2.5" sheetId="3" r:id="rId3"/>
    <sheet name="5.2.6" sheetId="4" r:id="rId4"/>
    <sheet name="5.2.7" sheetId="5" r:id="rId5"/>
    <sheet name="5.2.8" sheetId="6" r:id="rId6"/>
    <sheet name="5.2.19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7" l="1"/>
  <c r="H3" i="7"/>
  <c r="I3" i="7"/>
  <c r="J3" i="7"/>
  <c r="G3" i="7"/>
  <c r="C4" i="7"/>
  <c r="D4" i="7" s="1"/>
  <c r="C5" i="7"/>
  <c r="D5" i="7" s="1"/>
  <c r="C6" i="7"/>
  <c r="D6" i="7" s="1"/>
  <c r="C7" i="7"/>
  <c r="D7" i="7" s="1"/>
  <c r="C8" i="7"/>
  <c r="D8" i="7" s="1"/>
  <c r="C3" i="7"/>
  <c r="D3" i="7" s="1"/>
  <c r="B7" i="6"/>
  <c r="B6" i="6"/>
  <c r="B5" i="6"/>
  <c r="N9" i="3"/>
  <c r="N4" i="3"/>
  <c r="N5" i="3"/>
  <c r="N6" i="3"/>
  <c r="N7" i="3"/>
  <c r="N8" i="3"/>
  <c r="N3" i="3"/>
  <c r="M9" i="3"/>
  <c r="M4" i="3"/>
  <c r="M5" i="3"/>
  <c r="M6" i="3"/>
  <c r="M7" i="3"/>
  <c r="M8" i="3"/>
  <c r="M3" i="3"/>
  <c r="C2" i="6" l="1"/>
  <c r="D2" i="6"/>
  <c r="B2" i="6"/>
  <c r="H3" i="4"/>
  <c r="H4" i="4"/>
  <c r="H2" i="4"/>
  <c r="G5" i="4"/>
  <c r="B2" i="4"/>
  <c r="L4" i="3"/>
  <c r="L5" i="3"/>
  <c r="L6" i="3"/>
  <c r="L7" i="3"/>
  <c r="L8" i="3"/>
  <c r="K3" i="3"/>
  <c r="C3" i="3"/>
  <c r="H3" i="5"/>
  <c r="H2" i="5"/>
  <c r="E21" i="5"/>
  <c r="E16" i="5"/>
  <c r="E12" i="5"/>
  <c r="E9" i="5"/>
  <c r="E5" i="5"/>
  <c r="G3" i="4"/>
  <c r="G4" i="4"/>
  <c r="C2" i="4"/>
  <c r="D2" i="4"/>
  <c r="B3" i="4"/>
  <c r="C3" i="4"/>
  <c r="D3" i="4"/>
  <c r="B4" i="4"/>
  <c r="C4" i="4"/>
  <c r="D4" i="4"/>
  <c r="K4" i="3"/>
  <c r="K5" i="3"/>
  <c r="K6" i="3"/>
  <c r="K7" i="3"/>
  <c r="K8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8" i="3"/>
  <c r="D8" i="3"/>
  <c r="E8" i="3"/>
  <c r="F8" i="3"/>
  <c r="G8" i="3"/>
  <c r="H8" i="3"/>
  <c r="D3" i="3"/>
  <c r="E3" i="3"/>
  <c r="F3" i="3"/>
  <c r="G3" i="3"/>
  <c r="H3" i="3"/>
  <c r="K9" i="3" l="1"/>
  <c r="G2" i="4"/>
  <c r="B4" i="1"/>
  <c r="B3" i="1"/>
  <c r="B2" i="1"/>
  <c r="L3" i="3" l="1"/>
  <c r="L9" i="3" l="1"/>
</calcChain>
</file>

<file path=xl/sharedStrings.xml><?xml version="1.0" encoding="utf-8"?>
<sst xmlns="http://schemas.openxmlformats.org/spreadsheetml/2006/main" count="60" uniqueCount="42">
  <si>
    <t># repeats</t>
  </si>
  <si>
    <t>probability</t>
  </si>
  <si>
    <t>formula</t>
  </si>
  <si>
    <t>PERMUT(26,3)/26^3</t>
  </si>
  <si>
    <t>COMBIN(3,2)*PERMUT(26,2)/26^3</t>
  </si>
  <si>
    <t>26/26^3</t>
  </si>
  <si>
    <t>sum of probabilities</t>
  </si>
  <si>
    <t>w</t>
  </si>
  <si>
    <t>p(w)</t>
  </si>
  <si>
    <t>x</t>
  </si>
  <si>
    <t>p(x)</t>
  </si>
  <si>
    <t>f(x)</t>
  </si>
  <si>
    <t>arrivals</t>
  </si>
  <si>
    <t>root</t>
  </si>
  <si>
    <t>H</t>
  </si>
  <si>
    <t>A</t>
  </si>
  <si>
    <t>HH</t>
  </si>
  <si>
    <t>AA</t>
  </si>
  <si>
    <t>X</t>
  </si>
  <si>
    <t>P(X)</t>
  </si>
  <si>
    <t>HAH</t>
  </si>
  <si>
    <t>HAA</t>
  </si>
  <si>
    <t>AHH</t>
  </si>
  <si>
    <t>SUM</t>
  </si>
  <si>
    <t>AHA</t>
  </si>
  <si>
    <t>die 2</t>
  </si>
  <si>
    <t>d</t>
  </si>
  <si>
    <t>i</t>
  </si>
  <si>
    <t>e</t>
  </si>
  <si>
    <t>P(x)</t>
  </si>
  <si>
    <t>x*P(x)</t>
  </si>
  <si>
    <t>x*f(x)</t>
  </si>
  <si>
    <t xml:space="preserve"> =HYPGEOM.DIST(A5,2,3,10,FALSE)</t>
  </si>
  <si>
    <t xml:space="preserve"> =HYPGEOM.DIST(A6,2,3,10,FALSE)</t>
  </si>
  <si>
    <t xml:space="preserve"> =HYPGEOM.DIST(A7,2,3,10,FALSE)</t>
  </si>
  <si>
    <t>5+</t>
  </si>
  <si>
    <t>demand</t>
  </si>
  <si>
    <t>number sold</t>
  </si>
  <si>
    <t>number unsold</t>
  </si>
  <si>
    <t># cakes made</t>
  </si>
  <si>
    <t>number unsold as a random variable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</si>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</sst>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 applyAlignment="1">
      <alignment horizontal="left" indent="5"/>
    </xf>
    <xf numFmtId="164" fontId="0" fillId="0" borderId="0" xfId="1" applyNumberFormat="1" applyFont="1"/>
    <xf numFmtId="0" fontId="0" fillId="0" borderId="0" xfId="0" applyAlignment="1"/>
    <xf numFmtId="12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3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/>
    <xf numFmtId="0" fontId="0" fillId="0" borderId="0" xfId="0" applyNumberFormat="1"/>
    <xf numFmtId="0" fontId="0" fillId="0" borderId="0" xfId="0" applyAlignment="1">
      <alignment horizontal="left" vertical="center" indent="5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 readingOrder="1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zoomScale="170" zoomScaleNormal="170" workbookViewId="0">
      <selection activeCell="C12" sqref="C12"/>
    </sheetView>
  </sheetViews>
  <sheetFormatPr baseColWidth="10" defaultColWidth="8.83203125" defaultRowHeight="15" x14ac:dyDescent="0.2"/>
  <cols>
    <col min="1" max="1" width="12.83203125" bestFit="1" customWidth="1"/>
    <col min="2" max="2" width="14.6640625" style="2" bestFit="1" customWidth="1"/>
    <col min="3" max="3" width="31.33203125" bestFit="1" customWidth="1"/>
    <col min="4" max="4" width="25.6640625" bestFit="1" customWidth="1"/>
  </cols>
  <sheetData>
    <row r="1" spans="1:3" x14ac:dyDescent="0.2">
      <c r="A1" s="26" t="s">
        <v>0</v>
      </c>
      <c r="B1" s="1" t="s">
        <v>1</v>
      </c>
      <c r="C1" s="3" t="s">
        <v>2</v>
      </c>
    </row>
    <row r="2" spans="1:3" x14ac:dyDescent="0.2">
      <c r="A2" s="26">
        <v>0</v>
      </c>
      <c r="B2" s="1">
        <f>PERMUT(26,3)/26^3</f>
        <v>0.8875739644970414</v>
      </c>
      <c r="C2" s="3" t="s">
        <v>3</v>
      </c>
    </row>
    <row r="3" spans="1:3" x14ac:dyDescent="0.2">
      <c r="A3" s="26">
        <v>2</v>
      </c>
      <c r="B3" s="1">
        <f>COMBIN(3,2)*PERMUT(26,2)/26^3</f>
        <v>0.11094674556213018</v>
      </c>
      <c r="C3" s="3" t="s">
        <v>4</v>
      </c>
    </row>
    <row r="4" spans="1:3" x14ac:dyDescent="0.2">
      <c r="A4" s="26">
        <v>3</v>
      </c>
      <c r="B4" s="1">
        <f>26/26^3</f>
        <v>1.4792899408284023E-3</v>
      </c>
      <c r="C4" s="3" t="s">
        <v>5</v>
      </c>
    </row>
    <row r="5" spans="1:3" x14ac:dyDescent="0.2">
      <c r="B5" s="1">
        <v>1</v>
      </c>
      <c r="C5" s="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046B-D0B3-C34C-AD6C-2EF361B2F3EB}">
  <dimension ref="A1:E2"/>
  <sheetViews>
    <sheetView zoomScale="190" zoomScaleNormal="190" workbookViewId="0">
      <selection activeCell="F16" sqref="F16"/>
    </sheetView>
  </sheetViews>
  <sheetFormatPr baseColWidth="10" defaultRowHeight="15" x14ac:dyDescent="0.2"/>
  <cols>
    <col min="1" max="1" width="4.5" bestFit="1" customWidth="1"/>
    <col min="2" max="5" width="4.1640625" bestFit="1" customWidth="1"/>
  </cols>
  <sheetData>
    <row r="1" spans="1:5" x14ac:dyDescent="0.2">
      <c r="A1" t="s">
        <v>7</v>
      </c>
      <c r="B1">
        <v>0</v>
      </c>
      <c r="C1">
        <v>1</v>
      </c>
      <c r="D1">
        <v>2</v>
      </c>
      <c r="E1">
        <v>3</v>
      </c>
    </row>
    <row r="2" spans="1:5" s="4" customFormat="1" x14ac:dyDescent="0.2">
      <c r="A2" s="4" t="s">
        <v>8</v>
      </c>
      <c r="B2" s="4">
        <v>0.5</v>
      </c>
      <c r="C2" s="4">
        <v>0.25</v>
      </c>
      <c r="D2" s="4">
        <v>0.125</v>
      </c>
      <c r="E2" s="4">
        <v>0.125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DB04-A304-D040-8251-A515C1BEBB19}">
  <dimension ref="A1:N9"/>
  <sheetViews>
    <sheetView zoomScale="200" zoomScaleNormal="200" workbookViewId="0">
      <selection activeCell="O14" sqref="O14"/>
    </sheetView>
  </sheetViews>
  <sheetFormatPr baseColWidth="10" defaultRowHeight="15" x14ac:dyDescent="0.2"/>
  <cols>
    <col min="1" max="8" width="2.1640625" bestFit="1" customWidth="1"/>
    <col min="10" max="10" width="2.1640625" bestFit="1" customWidth="1"/>
    <col min="11" max="11" width="3.1640625" bestFit="1" customWidth="1"/>
    <col min="12" max="12" width="6.1640625" bestFit="1" customWidth="1"/>
    <col min="13" max="13" width="7.1640625" customWidth="1"/>
    <col min="14" max="14" width="7.5" customWidth="1"/>
  </cols>
  <sheetData>
    <row r="1" spans="1:14" x14ac:dyDescent="0.2">
      <c r="C1" t="s">
        <v>25</v>
      </c>
    </row>
    <row r="2" spans="1:14" ht="16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J2" t="s">
        <v>9</v>
      </c>
      <c r="K2" t="s">
        <v>11</v>
      </c>
      <c r="L2" t="s">
        <v>10</v>
      </c>
      <c r="M2" t="s">
        <v>30</v>
      </c>
      <c r="N2" t="s">
        <v>31</v>
      </c>
    </row>
    <row r="3" spans="1:14" x14ac:dyDescent="0.2">
      <c r="A3" t="s">
        <v>26</v>
      </c>
      <c r="B3">
        <v>1</v>
      </c>
      <c r="C3" s="5">
        <f>MIN($B3,C$2)</f>
        <v>1</v>
      </c>
      <c r="D3" s="6">
        <f t="shared" ref="D3:H8" si="0">MIN($B3,D$2)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7">
        <f t="shared" si="0"/>
        <v>1</v>
      </c>
      <c r="J3">
        <v>1</v>
      </c>
      <c r="K3">
        <f>COUNTIF($C$3:$H$8,J3)</f>
        <v>11</v>
      </c>
      <c r="L3" s="14">
        <f>K3/K$9</f>
        <v>0.30555555555555558</v>
      </c>
      <c r="M3" s="14">
        <f>J3*L3</f>
        <v>0.30555555555555558</v>
      </c>
      <c r="N3">
        <f>J3*K3</f>
        <v>11</v>
      </c>
    </row>
    <row r="4" spans="1:14" x14ac:dyDescent="0.2">
      <c r="A4" t="s">
        <v>27</v>
      </c>
      <c r="B4">
        <v>2</v>
      </c>
      <c r="C4" s="8">
        <f t="shared" ref="C4:C8" si="1">MIN($B4,C$2)</f>
        <v>1</v>
      </c>
      <c r="D4" s="9">
        <f t="shared" si="0"/>
        <v>2</v>
      </c>
      <c r="E4" s="9">
        <f t="shared" si="0"/>
        <v>2</v>
      </c>
      <c r="F4" s="9">
        <f t="shared" si="0"/>
        <v>2</v>
      </c>
      <c r="G4" s="9">
        <f t="shared" si="0"/>
        <v>2</v>
      </c>
      <c r="H4" s="10">
        <f t="shared" si="0"/>
        <v>2</v>
      </c>
      <c r="J4">
        <v>2</v>
      </c>
      <c r="K4">
        <f t="shared" ref="K4:K8" si="2">COUNTIF(C4:H9,J4)</f>
        <v>9</v>
      </c>
      <c r="L4" s="14">
        <f t="shared" ref="L4:L8" si="3">K4/K$9</f>
        <v>0.25</v>
      </c>
      <c r="M4" s="14">
        <f t="shared" ref="M4:M8" si="4">J4*L4</f>
        <v>0.5</v>
      </c>
      <c r="N4">
        <f t="shared" ref="N4:N8" si="5">J4*K4</f>
        <v>18</v>
      </c>
    </row>
    <row r="5" spans="1:14" x14ac:dyDescent="0.2">
      <c r="A5" t="s">
        <v>28</v>
      </c>
      <c r="B5">
        <v>3</v>
      </c>
      <c r="C5" s="8">
        <f t="shared" si="1"/>
        <v>1</v>
      </c>
      <c r="D5" s="9">
        <f t="shared" si="0"/>
        <v>2</v>
      </c>
      <c r="E5" s="9">
        <f t="shared" si="0"/>
        <v>3</v>
      </c>
      <c r="F5" s="9">
        <f t="shared" si="0"/>
        <v>3</v>
      </c>
      <c r="G5" s="9">
        <f t="shared" si="0"/>
        <v>3</v>
      </c>
      <c r="H5" s="10">
        <f t="shared" si="0"/>
        <v>3</v>
      </c>
      <c r="J5">
        <v>3</v>
      </c>
      <c r="K5">
        <f t="shared" si="2"/>
        <v>7</v>
      </c>
      <c r="L5" s="14">
        <f t="shared" si="3"/>
        <v>0.19444444444444445</v>
      </c>
      <c r="M5" s="14">
        <f t="shared" si="4"/>
        <v>0.58333333333333337</v>
      </c>
      <c r="N5">
        <f t="shared" si="5"/>
        <v>21</v>
      </c>
    </row>
    <row r="6" spans="1:14" x14ac:dyDescent="0.2">
      <c r="A6">
        <v>1</v>
      </c>
      <c r="B6">
        <v>4</v>
      </c>
      <c r="C6" s="8">
        <f t="shared" si="1"/>
        <v>1</v>
      </c>
      <c r="D6" s="9">
        <f t="shared" si="0"/>
        <v>2</v>
      </c>
      <c r="E6" s="9">
        <f t="shared" si="0"/>
        <v>3</v>
      </c>
      <c r="F6" s="9">
        <f t="shared" si="0"/>
        <v>4</v>
      </c>
      <c r="G6" s="9">
        <f t="shared" si="0"/>
        <v>4</v>
      </c>
      <c r="H6" s="10">
        <f t="shared" si="0"/>
        <v>4</v>
      </c>
      <c r="J6">
        <v>4</v>
      </c>
      <c r="K6">
        <f t="shared" si="2"/>
        <v>5</v>
      </c>
      <c r="L6" s="14">
        <f t="shared" si="3"/>
        <v>0.1388888888888889</v>
      </c>
      <c r="M6" s="14">
        <f t="shared" si="4"/>
        <v>0.55555555555555558</v>
      </c>
      <c r="N6">
        <f t="shared" si="5"/>
        <v>20</v>
      </c>
    </row>
    <row r="7" spans="1:14" x14ac:dyDescent="0.2">
      <c r="B7">
        <v>5</v>
      </c>
      <c r="C7" s="8">
        <f t="shared" si="1"/>
        <v>1</v>
      </c>
      <c r="D7" s="9">
        <f t="shared" si="0"/>
        <v>2</v>
      </c>
      <c r="E7" s="9">
        <f t="shared" si="0"/>
        <v>3</v>
      </c>
      <c r="F7" s="9">
        <f t="shared" si="0"/>
        <v>4</v>
      </c>
      <c r="G7" s="9">
        <f t="shared" si="0"/>
        <v>5</v>
      </c>
      <c r="H7" s="10">
        <f t="shared" si="0"/>
        <v>5</v>
      </c>
      <c r="J7">
        <v>5</v>
      </c>
      <c r="K7">
        <f t="shared" si="2"/>
        <v>3</v>
      </c>
      <c r="L7" s="14">
        <f t="shared" si="3"/>
        <v>8.3333333333333329E-2</v>
      </c>
      <c r="M7" s="14">
        <f t="shared" si="4"/>
        <v>0.41666666666666663</v>
      </c>
      <c r="N7">
        <f t="shared" si="5"/>
        <v>15</v>
      </c>
    </row>
    <row r="8" spans="1:14" ht="15" customHeight="1" thickBot="1" x14ac:dyDescent="0.25">
      <c r="B8">
        <v>6</v>
      </c>
      <c r="C8" s="11">
        <f t="shared" si="1"/>
        <v>1</v>
      </c>
      <c r="D8" s="12">
        <f t="shared" si="0"/>
        <v>2</v>
      </c>
      <c r="E8" s="12">
        <f t="shared" si="0"/>
        <v>3</v>
      </c>
      <c r="F8" s="12">
        <f t="shared" si="0"/>
        <v>4</v>
      </c>
      <c r="G8" s="12">
        <f t="shared" si="0"/>
        <v>5</v>
      </c>
      <c r="H8" s="13">
        <f t="shared" si="0"/>
        <v>6</v>
      </c>
      <c r="J8">
        <v>6</v>
      </c>
      <c r="K8">
        <f t="shared" si="2"/>
        <v>1</v>
      </c>
      <c r="L8" s="14">
        <f t="shared" si="3"/>
        <v>2.7777777777777776E-2</v>
      </c>
      <c r="M8" s="14">
        <f t="shared" si="4"/>
        <v>0.16666666666666666</v>
      </c>
      <c r="N8">
        <f t="shared" si="5"/>
        <v>6</v>
      </c>
    </row>
    <row r="9" spans="1:14" x14ac:dyDescent="0.2">
      <c r="K9">
        <f>SUM(K3:K8)</f>
        <v>36</v>
      </c>
      <c r="L9">
        <f>SUM(L3:L8)</f>
        <v>1</v>
      </c>
      <c r="M9" s="25">
        <f>SUM(M3:M8)</f>
        <v>2.5277777777777777</v>
      </c>
      <c r="N9">
        <f>SUM(N3:N8)/K9</f>
        <v>2.5277777777777777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0BEC-1D6D-764B-A56B-2C5F2FD9965F}">
  <dimension ref="A1:H5"/>
  <sheetViews>
    <sheetView zoomScale="210" zoomScaleNormal="210" workbookViewId="0">
      <selection activeCell="K8" sqref="K8"/>
    </sheetView>
  </sheetViews>
  <sheetFormatPr baseColWidth="10" defaultRowHeight="15" x14ac:dyDescent="0.2"/>
  <cols>
    <col min="2" max="2" width="5" customWidth="1"/>
    <col min="3" max="3" width="4.1640625" bestFit="1" customWidth="1"/>
    <col min="4" max="4" width="4.1640625" customWidth="1"/>
    <col min="6" max="6" width="4.83203125" customWidth="1"/>
    <col min="7" max="7" width="4.1640625" customWidth="1"/>
    <col min="8" max="8" width="5.5" customWidth="1"/>
  </cols>
  <sheetData>
    <row r="1" spans="1:8" ht="16" thickBot="1" x14ac:dyDescent="0.25">
      <c r="A1" t="s">
        <v>12</v>
      </c>
      <c r="B1">
        <v>2</v>
      </c>
      <c r="C1">
        <v>2.5</v>
      </c>
      <c r="D1">
        <v>3</v>
      </c>
      <c r="F1" t="s">
        <v>9</v>
      </c>
      <c r="G1" t="s">
        <v>11</v>
      </c>
      <c r="H1" t="s">
        <v>10</v>
      </c>
    </row>
    <row r="2" spans="1:8" x14ac:dyDescent="0.2">
      <c r="A2">
        <v>2</v>
      </c>
      <c r="B2" s="5">
        <f>ABS(B$1-$A2)</f>
        <v>0</v>
      </c>
      <c r="C2" s="6">
        <f t="shared" ref="C2:D4" si="0">ABS(C$1-$A2)</f>
        <v>0.5</v>
      </c>
      <c r="D2" s="7">
        <f t="shared" si="0"/>
        <v>1</v>
      </c>
      <c r="F2">
        <v>0</v>
      </c>
      <c r="G2">
        <f>COUNTIF($B$2:$D$4,F2)</f>
        <v>3</v>
      </c>
      <c r="H2">
        <f>G2/$G$5</f>
        <v>0.33333333333333331</v>
      </c>
    </row>
    <row r="3" spans="1:8" x14ac:dyDescent="0.2">
      <c r="A3">
        <v>2.5</v>
      </c>
      <c r="B3" s="8">
        <f t="shared" ref="B3:B4" si="1">ABS(B$1-$A3)</f>
        <v>0.5</v>
      </c>
      <c r="C3" s="9">
        <f t="shared" si="0"/>
        <v>0</v>
      </c>
      <c r="D3" s="10">
        <f t="shared" si="0"/>
        <v>0.5</v>
      </c>
      <c r="F3">
        <v>0.5</v>
      </c>
      <c r="G3">
        <f t="shared" ref="G3:G4" si="2">COUNTIF($B$2:$D$4,F3)</f>
        <v>4</v>
      </c>
      <c r="H3">
        <f t="shared" ref="H3:H4" si="3">G3/$G$5</f>
        <v>0.44444444444444442</v>
      </c>
    </row>
    <row r="4" spans="1:8" ht="16" thickBot="1" x14ac:dyDescent="0.25">
      <c r="A4">
        <v>3</v>
      </c>
      <c r="B4" s="11">
        <f t="shared" si="1"/>
        <v>1</v>
      </c>
      <c r="C4" s="12">
        <f t="shared" si="0"/>
        <v>0.5</v>
      </c>
      <c r="D4" s="13">
        <f t="shared" si="0"/>
        <v>0</v>
      </c>
      <c r="F4">
        <v>1</v>
      </c>
      <c r="G4">
        <f t="shared" si="2"/>
        <v>2</v>
      </c>
      <c r="H4">
        <f t="shared" si="3"/>
        <v>0.22222222222222221</v>
      </c>
    </row>
    <row r="5" spans="1:8" x14ac:dyDescent="0.2">
      <c r="G5">
        <f>SUM(G2:G4)</f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854DA-EA65-694D-84AF-BCBA4320E344}">
  <dimension ref="A1:H21"/>
  <sheetViews>
    <sheetView workbookViewId="0">
      <selection activeCell="D31" sqref="D31"/>
    </sheetView>
  </sheetViews>
  <sheetFormatPr baseColWidth="10" defaultRowHeight="15" x14ac:dyDescent="0.2"/>
  <cols>
    <col min="1" max="4" width="9.6640625" style="15" customWidth="1"/>
    <col min="5" max="5" width="6.1640625" style="15" bestFit="1" customWidth="1"/>
    <col min="7" max="7" width="2.1640625" bestFit="1" customWidth="1"/>
    <col min="8" max="8" width="5.1640625" bestFit="1" customWidth="1"/>
  </cols>
  <sheetData>
    <row r="1" spans="1:8" x14ac:dyDescent="0.2">
      <c r="C1" s="21" t="s">
        <v>14</v>
      </c>
      <c r="E1" s="15" t="s">
        <v>16</v>
      </c>
      <c r="G1" t="s">
        <v>18</v>
      </c>
      <c r="H1" s="19" t="s">
        <v>19</v>
      </c>
    </row>
    <row r="2" spans="1:8" ht="16" thickBot="1" x14ac:dyDescent="0.25">
      <c r="C2" s="22">
        <v>0.7</v>
      </c>
      <c r="D2" s="20"/>
      <c r="E2" s="15">
        <v>0.49</v>
      </c>
      <c r="G2">
        <v>2</v>
      </c>
      <c r="H2">
        <f>E2+E19</f>
        <v>0.57999999999999996</v>
      </c>
    </row>
    <row r="3" spans="1:8" ht="16" thickBot="1" x14ac:dyDescent="0.25">
      <c r="D3" s="20"/>
      <c r="G3">
        <v>3</v>
      </c>
      <c r="H3">
        <f>E5+E9+E12+E16</f>
        <v>0.41999999999999993</v>
      </c>
    </row>
    <row r="4" spans="1:8" x14ac:dyDescent="0.2">
      <c r="B4" s="16" t="s">
        <v>14</v>
      </c>
      <c r="D4" s="21" t="s">
        <v>14</v>
      </c>
      <c r="E4" s="15" t="s">
        <v>20</v>
      </c>
    </row>
    <row r="5" spans="1:8" ht="16" thickBot="1" x14ac:dyDescent="0.25">
      <c r="B5" s="17">
        <v>0.7</v>
      </c>
      <c r="D5" s="22">
        <v>0.7</v>
      </c>
      <c r="E5" s="15">
        <f>0.7^2*0.3</f>
        <v>0.14699999999999996</v>
      </c>
    </row>
    <row r="6" spans="1:8" x14ac:dyDescent="0.2">
      <c r="C6" s="16" t="s">
        <v>15</v>
      </c>
    </row>
    <row r="7" spans="1:8" ht="16" thickBot="1" x14ac:dyDescent="0.25">
      <c r="C7" s="17">
        <v>0.3</v>
      </c>
    </row>
    <row r="8" spans="1:8" x14ac:dyDescent="0.2">
      <c r="D8" s="21" t="s">
        <v>15</v>
      </c>
      <c r="E8" s="15" t="s">
        <v>21</v>
      </c>
    </row>
    <row r="9" spans="1:8" ht="16" thickBot="1" x14ac:dyDescent="0.25">
      <c r="D9" s="22">
        <v>0.3</v>
      </c>
      <c r="E9" s="15">
        <f>0.7*0.3^2</f>
        <v>6.3E-2</v>
      </c>
    </row>
    <row r="10" spans="1:8" ht="16" thickBot="1" x14ac:dyDescent="0.25">
      <c r="A10" s="18" t="s">
        <v>13</v>
      </c>
    </row>
    <row r="11" spans="1:8" x14ac:dyDescent="0.2">
      <c r="D11" s="21" t="s">
        <v>14</v>
      </c>
      <c r="E11" s="15" t="s">
        <v>22</v>
      </c>
    </row>
    <row r="12" spans="1:8" ht="16" thickBot="1" x14ac:dyDescent="0.25">
      <c r="D12" s="22">
        <v>0.7</v>
      </c>
      <c r="E12" s="15">
        <f>0.7^2*0.3</f>
        <v>0.14699999999999996</v>
      </c>
    </row>
    <row r="13" spans="1:8" x14ac:dyDescent="0.2">
      <c r="C13" s="16" t="s">
        <v>14</v>
      </c>
      <c r="D13" s="23"/>
    </row>
    <row r="14" spans="1:8" ht="16" thickBot="1" x14ac:dyDescent="0.25">
      <c r="C14" s="17">
        <v>0.7</v>
      </c>
      <c r="D14" s="23"/>
    </row>
    <row r="15" spans="1:8" x14ac:dyDescent="0.2">
      <c r="B15" s="16" t="s">
        <v>15</v>
      </c>
      <c r="D15" s="21" t="s">
        <v>15</v>
      </c>
      <c r="E15" s="15" t="s">
        <v>24</v>
      </c>
    </row>
    <row r="16" spans="1:8" ht="16" thickBot="1" x14ac:dyDescent="0.25">
      <c r="B16" s="17">
        <v>0.3</v>
      </c>
      <c r="D16" s="22">
        <v>0.3</v>
      </c>
      <c r="E16" s="15">
        <f>0.7*0.3^2</f>
        <v>6.3E-2</v>
      </c>
    </row>
    <row r="17" spans="3:5" ht="16" thickBot="1" x14ac:dyDescent="0.25"/>
    <row r="18" spans="3:5" x14ac:dyDescent="0.2">
      <c r="C18" s="21" t="s">
        <v>15</v>
      </c>
      <c r="E18" s="15" t="s">
        <v>17</v>
      </c>
    </row>
    <row r="19" spans="3:5" ht="16" thickBot="1" x14ac:dyDescent="0.25">
      <c r="C19" s="22">
        <v>0.3</v>
      </c>
      <c r="E19" s="15">
        <v>0.09</v>
      </c>
    </row>
    <row r="21" spans="3:5" x14ac:dyDescent="0.2">
      <c r="D21" s="15" t="s">
        <v>23</v>
      </c>
      <c r="E21" s="15">
        <f>SUM(E1:E19)</f>
        <v>0.99999999999999989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4DB1A-868F-BA4A-B72A-1753E915A92A}">
  <dimension ref="A1:D7"/>
  <sheetViews>
    <sheetView zoomScale="180" zoomScaleNormal="180" workbookViewId="0">
      <selection activeCell="E11" sqref="E11"/>
    </sheetView>
  </sheetViews>
  <sheetFormatPr baseColWidth="10" defaultRowHeight="15" x14ac:dyDescent="0.2"/>
  <cols>
    <col min="1" max="4" width="6.1640625" customWidth="1"/>
  </cols>
  <sheetData>
    <row r="1" spans="1:4" x14ac:dyDescent="0.2">
      <c r="A1" t="s">
        <v>9</v>
      </c>
      <c r="B1">
        <v>0</v>
      </c>
      <c r="C1">
        <v>1</v>
      </c>
      <c r="D1">
        <v>2</v>
      </c>
    </row>
    <row r="2" spans="1:4" x14ac:dyDescent="0.2">
      <c r="A2" t="s">
        <v>29</v>
      </c>
      <c r="B2" s="24">
        <f>_xlfn.HYPGEOM.DIST(B1,2,3,10,FALSE)</f>
        <v>0.46666666666666667</v>
      </c>
      <c r="C2" s="24">
        <f>_xlfn.HYPGEOM.DIST(C1,2,3,10,FALSE)</f>
        <v>0.46666666666666656</v>
      </c>
      <c r="D2" s="24">
        <f t="shared" ref="D2" si="0">_xlfn.HYPGEOM.DIST(D1,2,3,10,FALSE)</f>
        <v>6.6666666666666638E-2</v>
      </c>
    </row>
    <row r="4" spans="1:4" x14ac:dyDescent="0.2">
      <c r="A4" t="s">
        <v>9</v>
      </c>
      <c r="B4" t="s">
        <v>29</v>
      </c>
      <c r="C4" t="s">
        <v>29</v>
      </c>
    </row>
    <row r="5" spans="1:4" x14ac:dyDescent="0.2">
      <c r="A5">
        <v>0</v>
      </c>
      <c r="B5" s="24">
        <f>_xlfn.HYPGEOM.DIST(A5,2,3,10,FALSE)</f>
        <v>0.46666666666666667</v>
      </c>
      <c r="C5" s="24" t="s">
        <v>32</v>
      </c>
    </row>
    <row r="6" spans="1:4" x14ac:dyDescent="0.2">
      <c r="A6">
        <v>1</v>
      </c>
      <c r="B6" s="24">
        <f>_xlfn.HYPGEOM.DIST(A6,2,3,10,FALSE)</f>
        <v>0.46666666666666656</v>
      </c>
      <c r="C6" s="24" t="s">
        <v>33</v>
      </c>
    </row>
    <row r="7" spans="1:4" x14ac:dyDescent="0.2">
      <c r="A7">
        <v>2</v>
      </c>
      <c r="B7" s="24">
        <f>_xlfn.HYPGEOM.DIST(A7,2,3,10,FALSE)</f>
        <v>6.6666666666666638E-2</v>
      </c>
      <c r="C7" s="24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D67B-E037-A340-8452-A464C4148CD0}">
  <dimension ref="A1:K8"/>
  <sheetViews>
    <sheetView tabSelected="1" zoomScale="180" zoomScaleNormal="180" workbookViewId="0">
      <selection activeCell="K17" sqref="K17"/>
    </sheetView>
  </sheetViews>
  <sheetFormatPr baseColWidth="10" defaultRowHeight="15" x14ac:dyDescent="0.2"/>
  <cols>
    <col min="1" max="1" width="11.33203125" bestFit="1" customWidth="1"/>
    <col min="2" max="2" width="10" customWidth="1"/>
    <col min="4" max="4" width="12.33203125" customWidth="1"/>
    <col min="5" max="5" width="2.6640625" customWidth="1"/>
    <col min="6" max="6" width="6.6640625" customWidth="1"/>
    <col min="7" max="10" width="4.5" style="15" customWidth="1"/>
  </cols>
  <sheetData>
    <row r="1" spans="1:11" x14ac:dyDescent="0.2">
      <c r="A1" t="s">
        <v>39</v>
      </c>
      <c r="B1">
        <v>3</v>
      </c>
      <c r="G1" s="29" t="s">
        <v>40</v>
      </c>
    </row>
    <row r="2" spans="1:11" x14ac:dyDescent="0.2">
      <c r="A2" s="27" t="s">
        <v>36</v>
      </c>
      <c r="B2" s="27" t="s">
        <v>1</v>
      </c>
      <c r="C2" t="s">
        <v>37</v>
      </c>
      <c r="D2" t="s">
        <v>38</v>
      </c>
      <c r="F2" t="s">
        <v>9</v>
      </c>
      <c r="G2" s="15">
        <v>0</v>
      </c>
      <c r="H2" s="28">
        <v>1</v>
      </c>
      <c r="I2" s="15">
        <v>2</v>
      </c>
      <c r="J2" s="28">
        <v>3</v>
      </c>
      <c r="K2" t="s">
        <v>41</v>
      </c>
    </row>
    <row r="3" spans="1:11" x14ac:dyDescent="0.2">
      <c r="A3" s="27">
        <v>0</v>
      </c>
      <c r="B3" s="27">
        <v>0.15</v>
      </c>
      <c r="C3">
        <f>MIN(A3,3)</f>
        <v>0</v>
      </c>
      <c r="D3">
        <f>B$1-C3</f>
        <v>3</v>
      </c>
      <c r="F3" t="s">
        <v>29</v>
      </c>
      <c r="G3" s="15">
        <f>SUMIF($D:$D,G2,$B:$B)</f>
        <v>0.3</v>
      </c>
      <c r="H3" s="15">
        <f t="shared" ref="H3:J3" si="0">SUMIF($D:$D,H2,$B:$B)</f>
        <v>0.35</v>
      </c>
      <c r="I3" s="15">
        <f t="shared" si="0"/>
        <v>0.2</v>
      </c>
      <c r="J3" s="15">
        <f t="shared" si="0"/>
        <v>0.15</v>
      </c>
      <c r="K3" s="15">
        <f>SUM(G3:J3)</f>
        <v>0.99999999999999989</v>
      </c>
    </row>
    <row r="4" spans="1:11" x14ac:dyDescent="0.2">
      <c r="A4" s="27">
        <v>1</v>
      </c>
      <c r="B4" s="27">
        <v>0.2</v>
      </c>
      <c r="C4">
        <f t="shared" ref="C4:C8" si="1">MIN(A4,3)</f>
        <v>1</v>
      </c>
      <c r="D4">
        <f t="shared" ref="D4:D8" si="2">B$1-C4</f>
        <v>2</v>
      </c>
    </row>
    <row r="5" spans="1:11" x14ac:dyDescent="0.2">
      <c r="A5" s="27">
        <v>2</v>
      </c>
      <c r="B5" s="27">
        <v>0.35</v>
      </c>
      <c r="C5">
        <f t="shared" si="1"/>
        <v>2</v>
      </c>
      <c r="D5">
        <f t="shared" si="2"/>
        <v>1</v>
      </c>
    </row>
    <row r="6" spans="1:11" x14ac:dyDescent="0.2">
      <c r="A6" s="27">
        <v>3</v>
      </c>
      <c r="B6" s="27">
        <v>0.15</v>
      </c>
      <c r="C6">
        <f t="shared" si="1"/>
        <v>3</v>
      </c>
      <c r="D6">
        <f t="shared" si="2"/>
        <v>0</v>
      </c>
    </row>
    <row r="7" spans="1:11" x14ac:dyDescent="0.2">
      <c r="A7" s="27">
        <v>4</v>
      </c>
      <c r="B7" s="27">
        <v>0.1</v>
      </c>
      <c r="C7">
        <f t="shared" si="1"/>
        <v>3</v>
      </c>
      <c r="D7">
        <f t="shared" si="2"/>
        <v>0</v>
      </c>
    </row>
    <row r="8" spans="1:11" x14ac:dyDescent="0.2">
      <c r="A8" s="27" t="s">
        <v>35</v>
      </c>
      <c r="B8" s="27">
        <v>0.05</v>
      </c>
      <c r="C8">
        <f t="shared" si="1"/>
        <v>3</v>
      </c>
      <c r="D8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exercise 2</vt:lpstr>
      <vt:lpstr>5.2.2</vt:lpstr>
      <vt:lpstr>5.2.5</vt:lpstr>
      <vt:lpstr>5.2.6</vt:lpstr>
      <vt:lpstr>5.2.7</vt:lpstr>
      <vt:lpstr>5.2.8</vt:lpstr>
      <vt:lpstr>5.2.19</vt:lpstr>
    </vt:vector>
  </TitlesOfParts>
  <Company>City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Halleck</dc:creator>
  <cp:lastModifiedBy>Microsoft Office User</cp:lastModifiedBy>
  <dcterms:created xsi:type="dcterms:W3CDTF">2012-02-29T03:33:41Z</dcterms:created>
  <dcterms:modified xsi:type="dcterms:W3CDTF">2021-03-09T20:44:11Z</dcterms:modified>
</cp:coreProperties>
</file>