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13_ncr:1_{8B0FEA31-56E3-1D43-9ACC-3DAFD90E97EA}" xr6:coauthVersionLast="45" xr6:coauthVersionMax="45" xr10:uidLastSave="{00000000-0000-0000-0000-000000000000}"/>
  <bookViews>
    <workbookView xWindow="0" yWindow="460" windowWidth="15480" windowHeight="11580" tabRatio="644" firstSheet="2" activeTab="2" xr2:uid="{00000000-000D-0000-FFFF-FFFF00000000}"/>
  </bookViews>
  <sheets>
    <sheet name="Normal Random Variables" sheetId="1" r:id="rId1"/>
    <sheet name="Standard Nor. Rand. Var." sheetId="2" r:id="rId2"/>
    <sheet name="Examples" sheetId="3" r:id="rId3"/>
    <sheet name="Example 1 Data" sheetId="7" r:id="rId4"/>
    <sheet name="Standard Nor. Prob. Table" sheetId="4" r:id="rId5"/>
    <sheet name="Example 2 Data" sheetId="8" r:id="rId6"/>
  </sheets>
  <externalReferences>
    <externalReference r:id="rId7"/>
  </externalReferences>
  <definedNames>
    <definedName name="_xlnm.Print_Area" localSheetId="3">'Example 1 Data'!$A$1:$L$53</definedName>
    <definedName name="_xlnm.Print_Area" localSheetId="5">'Example 2 Data'!$A$2:$M$54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H7" i="8"/>
  <c r="E106" i="8"/>
  <c r="C106" i="8"/>
  <c r="E105" i="8"/>
  <c r="C105" i="8"/>
  <c r="E104" i="8"/>
  <c r="C104" i="8"/>
  <c r="E103" i="8"/>
  <c r="C103" i="8"/>
  <c r="E102" i="8"/>
  <c r="C102" i="8"/>
  <c r="E101" i="8"/>
  <c r="C101" i="8"/>
  <c r="E100" i="8"/>
  <c r="C100" i="8"/>
  <c r="E99" i="8"/>
  <c r="C99" i="8"/>
  <c r="E98" i="8"/>
  <c r="C98" i="8"/>
  <c r="E97" i="8"/>
  <c r="C97" i="8"/>
  <c r="E96" i="8"/>
  <c r="C96" i="8"/>
  <c r="E95" i="8"/>
  <c r="C95" i="8"/>
  <c r="E94" i="8"/>
  <c r="C94" i="8"/>
  <c r="E93" i="8"/>
  <c r="C93" i="8"/>
  <c r="E92" i="8"/>
  <c r="C92" i="8"/>
  <c r="E91" i="8"/>
  <c r="C91" i="8"/>
  <c r="E90" i="8"/>
  <c r="C90" i="8"/>
  <c r="E89" i="8"/>
  <c r="C89" i="8"/>
  <c r="E88" i="8"/>
  <c r="C88" i="8"/>
  <c r="E87" i="8"/>
  <c r="C87" i="8"/>
  <c r="E86" i="8"/>
  <c r="C86" i="8"/>
  <c r="E85" i="8"/>
  <c r="C85" i="8"/>
  <c r="E84" i="8"/>
  <c r="C84" i="8"/>
  <c r="E83" i="8"/>
  <c r="C83" i="8"/>
  <c r="E82" i="8"/>
  <c r="C82" i="8"/>
  <c r="E81" i="8"/>
  <c r="C81" i="8"/>
  <c r="E80" i="8"/>
  <c r="C80" i="8"/>
  <c r="E79" i="8"/>
  <c r="C79" i="8"/>
  <c r="E78" i="8"/>
  <c r="C78" i="8"/>
  <c r="E77" i="8"/>
  <c r="C77" i="8"/>
  <c r="E76" i="8"/>
  <c r="C76" i="8"/>
  <c r="E75" i="8"/>
  <c r="C75" i="8"/>
  <c r="E74" i="8"/>
  <c r="C74" i="8"/>
  <c r="E73" i="8"/>
  <c r="C73" i="8"/>
  <c r="E72" i="8"/>
  <c r="C72" i="8"/>
  <c r="E71" i="8"/>
  <c r="C71" i="8"/>
  <c r="E70" i="8"/>
  <c r="C70" i="8"/>
  <c r="E69" i="8"/>
  <c r="C69" i="8"/>
  <c r="E68" i="8"/>
  <c r="C68" i="8"/>
  <c r="E67" i="8"/>
  <c r="C67" i="8"/>
  <c r="E66" i="8"/>
  <c r="C66" i="8"/>
  <c r="E65" i="8"/>
  <c r="C65" i="8"/>
  <c r="E64" i="8"/>
  <c r="C64" i="8"/>
  <c r="E63" i="8"/>
  <c r="C63" i="8"/>
  <c r="E62" i="8"/>
  <c r="C62" i="8"/>
  <c r="E61" i="8"/>
  <c r="C61" i="8"/>
  <c r="E60" i="8"/>
  <c r="C60" i="8"/>
  <c r="E59" i="8"/>
  <c r="C59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E40" i="8"/>
  <c r="C40" i="8"/>
  <c r="E39" i="8"/>
  <c r="C39" i="8"/>
  <c r="E38" i="8"/>
  <c r="C38" i="8"/>
  <c r="E37" i="8"/>
  <c r="C37" i="8"/>
  <c r="E36" i="8"/>
  <c r="C36" i="8"/>
  <c r="E35" i="8"/>
  <c r="C35" i="8"/>
  <c r="E34" i="8"/>
  <c r="C34" i="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D4" i="8"/>
  <c r="G4" i="7"/>
  <c r="G5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B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20" i="7"/>
  <c r="B20" i="7"/>
  <c r="D19" i="7"/>
  <c r="B19" i="7"/>
  <c r="D18" i="7"/>
  <c r="B18" i="7"/>
  <c r="D17" i="7"/>
  <c r="B17" i="7"/>
  <c r="D16" i="7"/>
  <c r="B16" i="7"/>
  <c r="D15" i="7"/>
  <c r="B15" i="7"/>
  <c r="D14" i="7"/>
  <c r="B14" i="7"/>
  <c r="D13" i="7"/>
  <c r="B13" i="7"/>
  <c r="D12" i="7"/>
  <c r="B12" i="7"/>
  <c r="D11" i="7"/>
  <c r="B11" i="7"/>
  <c r="D10" i="7"/>
  <c r="B10" i="7"/>
  <c r="D9" i="7"/>
  <c r="B9" i="7"/>
  <c r="D8" i="7"/>
  <c r="B8" i="7"/>
  <c r="D7" i="7"/>
  <c r="B7" i="7"/>
  <c r="D6" i="7"/>
  <c r="B6" i="7"/>
  <c r="D5" i="7"/>
  <c r="B5" i="7"/>
  <c r="C29" i="3"/>
  <c r="D21" i="3"/>
  <c r="D41" i="3"/>
  <c r="C36" i="3"/>
  <c r="B13" i="3"/>
  <c r="C9" i="3"/>
  <c r="D6" i="3"/>
  <c r="D65" i="2"/>
  <c r="D62" i="2"/>
  <c r="D53" i="2"/>
  <c r="D52" i="2"/>
  <c r="C53" i="1"/>
  <c r="C50" i="1"/>
</calcChain>
</file>

<file path=xl/sharedStrings.xml><?xml version="1.0" encoding="utf-8"?>
<sst xmlns="http://schemas.openxmlformats.org/spreadsheetml/2006/main" count="141" uniqueCount="121">
  <si>
    <t>Example 1</t>
  </si>
  <si>
    <t>Example 2</t>
  </si>
  <si>
    <t>Example 3</t>
  </si>
  <si>
    <t>Example</t>
  </si>
  <si>
    <t>6.3 Normal Random Variables</t>
  </si>
  <si>
    <t>parameters: the expected value and the standard deviation</t>
  </si>
  <si>
    <t xml:space="preserve">The most important type of random variable is the normal random variable. </t>
  </si>
  <si>
    <t>The probability density function of a normal random variable X is determined by two</t>
  </si>
  <si>
    <t>Because there are many real-life problems that are normally distributed.</t>
  </si>
  <si>
    <t>Probability density function of a normal random variable is given by</t>
  </si>
  <si>
    <t>The normal probability density function is a bell-shaped density curve that is symmetric</t>
  </si>
  <si>
    <t>about the value μ. Its variability is measured by σ.</t>
  </si>
  <si>
    <t>Effect of mean on f(x) is a horizontal shift.</t>
  </si>
  <si>
    <t>Effect of standard deviation on f(x) is a vertical strech.</t>
  </si>
  <si>
    <t>Because the probability density function of a normal random variable X is symmetric</t>
  </si>
  <si>
    <t>P{X &lt; μ} = P{X &gt; μ} = 0.5</t>
  </si>
  <si>
    <t xml:space="preserve">about its expected value μ, </t>
  </si>
  <si>
    <t>To calculate the probability that a normal random variable falls into a certain interval,</t>
  </si>
  <si>
    <t>we need to compute the area under the normal curve over that interval.</t>
  </si>
  <si>
    <t>A normal random variable having mean value 0 and standard deviation 1 is called</t>
  </si>
  <si>
    <t>a standard normal random variable, and its density curve is called the standard</t>
  </si>
  <si>
    <t>normal curve.</t>
  </si>
  <si>
    <t>1) Approximately 68% of all observations fall within one standard deviation of the mean.</t>
  </si>
  <si>
    <t>2) Approximately 95% of all observations fall within two standard deviations of the mean.</t>
  </si>
  <si>
    <t>3) Approximately 99.7% of all observations fall within three standard deviations of the mean.</t>
  </si>
  <si>
    <t>Empirical rule</t>
  </si>
  <si>
    <t>At each monthly check-up, pediatricians regularly weight their patients to determine</t>
  </si>
  <si>
    <t xml:space="preserve">whether they are growing too slowly. Suppose that the weights of 6-month-old babies produced </t>
  </si>
  <si>
    <t xml:space="preserve">a bell-shaped histogram. The mean and standard deviation were computed and </t>
  </si>
  <si>
    <t xml:space="preserve">found to be 18 and 1.5 pounds, respectively. Provide guidelines for pediatricians to select </t>
  </si>
  <si>
    <t>babies that are low weight or overweight.</t>
  </si>
  <si>
    <t xml:space="preserve">Amount of time assemble a computer is normally distributed with mean 50 min. and </t>
  </si>
  <si>
    <t>standard deviation 10 min.</t>
  </si>
  <si>
    <t>a) Find P(45&lt;X&lt;60).</t>
  </si>
  <si>
    <t>Standard Normal Random Variable</t>
  </si>
  <si>
    <t>6.4 Standard Normal Random Variables</t>
  </si>
  <si>
    <t>We standardize random variable X by substracting its mean and dividing by its standard deviation.</t>
  </si>
  <si>
    <t>The area under the PDF curve is invariant under this transformation.</t>
  </si>
  <si>
    <t>WHY STANDARDIZE IT?</t>
  </si>
  <si>
    <t>a) Standardize and find P(45&lt;X&lt;60).</t>
  </si>
  <si>
    <t>b) Standardize and find P(X&gt;60).</t>
  </si>
  <si>
    <t>NORMSDIST(z)=NORMDIST(x,0,1,TRUE)</t>
  </si>
  <si>
    <t xml:space="preserve">Computing </t>
  </si>
  <si>
    <t xml:space="preserve">If we know the mean and the standard deviation, we can transform X into Z and use </t>
  </si>
  <si>
    <t>Standard Normal Probability table to find probability needed.</t>
  </si>
  <si>
    <t>a) Find P(Z&lt;1.65)</t>
  </si>
  <si>
    <t>b) Find P(Z&gt;=0.8)</t>
  </si>
  <si>
    <t>c) P(1&lt;Z&lt;2)</t>
  </si>
  <si>
    <t>The long distance calls made by the employees of a company are normally distributed</t>
  </si>
  <si>
    <t>with mean of 6.3 minutes and a standard deviation of 2.2 minutes. Find the probability that a call</t>
  </si>
  <si>
    <t>b) lasts more than 7 minutes.</t>
  </si>
  <si>
    <t>c) lasts less than 4 minutes.</t>
  </si>
  <si>
    <t>a) lasts between 5 and 10 minutes.</t>
  </si>
  <si>
    <t xml:space="preserve">The lifetimes of lightbulbs that are advertised to last for 5000 hours are normally distributed </t>
  </si>
  <si>
    <t>with mean of 5100 hours and a standard deviation of 200 hours.</t>
  </si>
  <si>
    <t>What is the probability that a light bulb lasts longer than the advertised figure?</t>
  </si>
  <si>
    <t>The amount of money that college students earn in the summer is a normally distributed random variable</t>
  </si>
  <si>
    <t xml:space="preserve"> with a mean of $4,500 and a standard deviation of $1,000. Find the probability that a student earns </t>
  </si>
  <si>
    <t>more than $6,000.</t>
  </si>
  <si>
    <t>IQ examination scores for sixth-graders are normally distributed with mean</t>
  </si>
  <si>
    <t>value 100 and standard deviation 14.2.</t>
  </si>
  <si>
    <t>Example 4</t>
  </si>
  <si>
    <t>(a) What is the probability a randomly chosen sixth-grader has a score greater than 130?</t>
  </si>
  <si>
    <t>(b) What is the probability a randomly chosen sixth-grader has a score between 90 and 115?</t>
  </si>
  <si>
    <t>f(x)</t>
  </si>
  <si>
    <t>F(x)</t>
  </si>
  <si>
    <t>Mean=</t>
  </si>
  <si>
    <t>SD=</t>
  </si>
  <si>
    <t>x</t>
  </si>
  <si>
    <t>Suppose that data below is normally distributed.</t>
  </si>
  <si>
    <t>E[X]=</t>
  </si>
  <si>
    <t>SD[X]=</t>
  </si>
  <si>
    <t>Time</t>
  </si>
  <si>
    <r>
      <t>Amount of time</t>
    </r>
    <r>
      <rPr>
        <sz val="12"/>
        <color theme="1"/>
        <rFont val="Calibri"/>
        <family val="2"/>
        <scheme val="minor"/>
      </rPr>
      <t xml:space="preserve"> to</t>
    </r>
    <r>
      <rPr>
        <sz val="12"/>
        <color theme="1"/>
        <rFont val="Calibri"/>
        <family val="2"/>
        <scheme val="minor"/>
      </rPr>
      <t xml:space="preserve"> assemble a computer is normally distributed with mean 50 min. and </t>
    </r>
  </si>
  <si>
    <t>Folowing rule is valid only for normal PDF.</t>
  </si>
  <si>
    <t>P(X&lt;60)-P(X&lt;45)=</t>
  </si>
  <si>
    <t>NORM.DIST(x, mean, st. dev., cumulative)</t>
  </si>
  <si>
    <t>68% of 6 month old babies weigh between 18+-1.5 pounds = 16.5 and 19.5 pounds</t>
  </si>
  <si>
    <t>95% of 6 month old babies weigh between 18+-2(1.5) pounds = 15 and 21 pounds</t>
  </si>
  <si>
    <t>99.7% of 6 month old babies weigh between 18+-3(1.5) pound = 13.5 and 22.5 pounds</t>
  </si>
  <si>
    <t>NORM.S.DIST(1.65,true)</t>
  </si>
  <si>
    <t>NORM.S.DIST(-.8,true)</t>
  </si>
  <si>
    <t>NORM.S.DIST(2,true)-NORM.S.DIST(1,true)</t>
  </si>
  <si>
    <t>P(45&lt;X&lt;60) = P((45-50)/10&lt;(X-50)/10&lt;(60-50)/10) = P(-0.5&lt;Z&lt;1) = P(Z&lt;1) - P(Z&lt;-0.5)</t>
  </si>
  <si>
    <r>
      <t>b) Find P(X&gt;60)=</t>
    </r>
    <r>
      <rPr>
        <b/>
        <sz val="12"/>
        <color theme="1"/>
        <rFont val="Calibri"/>
        <family val="2"/>
        <scheme val="minor"/>
      </rPr>
      <t>1-P(X&lt;60)=</t>
    </r>
  </si>
  <si>
    <t>P(X&gt;60)=P((X-50)/10&gt;(60-50)/10) = P(Z&gt;1) = P(Z&lt;-1) =</t>
  </si>
  <si>
    <t>P(5&lt;X&lt;10) =</t>
  </si>
  <si>
    <t xml:space="preserve">P(X&lt;10)-P(X&lt;5) = </t>
  </si>
  <si>
    <t>P(X&gt;7) = 1-P(X&lt;7) =</t>
  </si>
  <si>
    <t xml:space="preserve">P(X&lt;4) = </t>
  </si>
  <si>
    <t>P(X&gt;5000) = 1- P(X&lt;5000) =</t>
  </si>
  <si>
    <t>P(X&gt;6000)=1-P(X&lt;6000)=</t>
  </si>
  <si>
    <t>P(X&gt;130)=1-P(X&lt;130)=</t>
  </si>
  <si>
    <t xml:space="preserve">P(90&lt;X&lt;115)=P(X&lt;115)-P(X&lt;90) =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</si>
  <si>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</si>
  <si>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 Develop a (normal) probability distribution. Use</t>
  </si>
  <si>
    <t>4) Graph your probabilities by using a scatter diagram with a line.</t>
  </si>
  <si>
    <t>1) Sort your data (if it is not already sorted).</t>
  </si>
  <si>
    <t>2) Find the following for your data:</t>
  </si>
  <si>
    <r>
      <t xml:space="preserve">To create the graph of a </t>
    </r>
    <r>
      <rPr>
        <b/>
        <sz val="12"/>
        <color rgb="FFC00000"/>
        <rFont val="Calibri"/>
        <family val="2"/>
        <scheme val="minor"/>
      </rPr>
      <t xml:space="preserve">pdf </t>
    </r>
    <r>
      <rPr>
        <b/>
        <sz val="12"/>
        <color theme="1"/>
        <rFont val="Calibri"/>
        <family val="2"/>
        <scheme val="minor"/>
      </rPr>
      <t>for a normal distribution:</t>
    </r>
  </si>
  <si>
    <r>
      <t xml:space="preserve">Now to create the graph of a </t>
    </r>
    <r>
      <rPr>
        <b/>
        <sz val="12"/>
        <color rgb="FFC00000"/>
        <rFont val="Calibri"/>
        <family val="2"/>
        <scheme val="minor"/>
      </rPr>
      <t xml:space="preserve">cdf </t>
    </r>
    <r>
      <rPr>
        <b/>
        <sz val="12"/>
        <color theme="1"/>
        <rFont val="Calibri"/>
        <family val="2"/>
        <scheme val="minor"/>
      </rPr>
      <t>for a normal distribution:</t>
    </r>
  </si>
  <si>
    <t>5) Develop a cumulative (normal) probability distribution. Use</t>
  </si>
  <si>
    <t>6) Graph your probabilities by using a scatter diagram with a line.</t>
  </si>
  <si>
    <t>Find P(100&lt;=X&lt;=130)=?</t>
  </si>
  <si>
    <r>
      <t xml:space="preserve">Plot the </t>
    </r>
    <r>
      <rPr>
        <sz val="12"/>
        <color rgb="FFC00000"/>
        <rFont val="Calibri"/>
        <family val="2"/>
        <scheme val="minor"/>
      </rPr>
      <t>PDF</t>
    </r>
    <r>
      <rPr>
        <sz val="12"/>
        <color theme="1"/>
        <rFont val="Calibri"/>
        <family val="2"/>
        <scheme val="minor"/>
      </rPr>
      <t xml:space="preserve"> and </t>
    </r>
    <r>
      <rPr>
        <sz val="12"/>
        <color rgb="FFC00000"/>
        <rFont val="Calibri"/>
        <family val="2"/>
        <scheme val="minor"/>
      </rPr>
      <t>CDF</t>
    </r>
  </si>
  <si>
    <t>(probability density function and cumulative density function).</t>
  </si>
  <si>
    <t>Mean=E[X] and S.D.</t>
  </si>
  <si>
    <t>the function NORM.DIST(class value, mean,s.d., false) for each data value.</t>
  </si>
  <si>
    <t>the function NORM.DIST(class value, mean,s.d., true) for each data value.</t>
  </si>
  <si>
    <r>
      <t>The d</t>
    </r>
    <r>
      <rPr>
        <sz val="12"/>
        <color theme="1"/>
        <rFont val="Calibri"/>
        <family val="2"/>
        <scheme val="minor"/>
      </rPr>
      <t>ata below represents time it takes to assemble a computer keyboard. It is normally distributed.</t>
    </r>
  </si>
  <si>
    <r>
      <t xml:space="preserve">Draw the </t>
    </r>
    <r>
      <rPr>
        <sz val="12"/>
        <color rgb="FFC00000"/>
        <rFont val="Calibri"/>
        <family val="2"/>
        <scheme val="minor"/>
      </rPr>
      <t>PDF</t>
    </r>
    <r>
      <rPr>
        <sz val="12"/>
        <color theme="1"/>
        <rFont val="Calibri"/>
        <family val="2"/>
        <scheme val="minor"/>
      </rPr>
      <t xml:space="preserve"> and </t>
    </r>
    <r>
      <rPr>
        <sz val="12"/>
        <color rgb="FFC00000"/>
        <rFont val="Calibri"/>
        <family val="2"/>
        <scheme val="minor"/>
      </rPr>
      <t>CDF</t>
    </r>
    <r>
      <rPr>
        <sz val="12"/>
        <color theme="1"/>
        <rFont val="Calibri"/>
        <family val="2"/>
        <scheme val="minor"/>
      </rPr>
      <t>.</t>
    </r>
  </si>
  <si>
    <t>Sorted</t>
  </si>
  <si>
    <t>NORM.DIST(10,6.3,2.2,TRUE)-NORM.DIST(5,6.3,2.2,TRUE)</t>
  </si>
  <si>
    <t>1-NORM.DIST(7,6.3,2.2,TRUE)</t>
  </si>
  <si>
    <t>NORM.DIST(4,6.3,2.2,TRUE)</t>
  </si>
  <si>
    <t>1-NORM.DIST(5000,5100,200,TRUE)</t>
  </si>
  <si>
    <t>1-NORM.DIST(6000,4500,1000,TRUE)</t>
  </si>
  <si>
    <t>NORM.DIST(130,100,14.2,TRUE)</t>
  </si>
  <si>
    <t>NORM.DIST(115,100,14.2,TRUE)-NORM.DIST(90,100,14.2,TRUE)</t>
  </si>
  <si>
    <t>NORM.S.DIST(-1,TRUE)</t>
  </si>
  <si>
    <t>NORM.S.DIST(1,TRUE)-NORM.S.DIST(-0.5,TRUE)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</si>
</sst>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0" xfId="0" applyFont="1"/>
    <xf numFmtId="0" fontId="11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Protection="1">
      <protection locked="0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Probabililty Density Function</a:t>
            </a:r>
          </a:p>
        </c:rich>
      </c:tx>
      <c:layout>
        <c:manualLayout>
          <c:xMode val="edge"/>
          <c:yMode val="edge"/>
          <c:x val="0.1506666666666667"/>
          <c:y val="3.2407407407407406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'[1]Example 1 Data'!$B$4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'[1]Example 1 Data'!$A$5:$A$45</c:f>
              <c:numCache>
                <c:formatCode>General</c:formatCode>
                <c:ptCount val="41"/>
                <c:pt idx="0">
                  <c:v>2</c:v>
                </c:pt>
                <c:pt idx="1">
                  <c:v>2.4000000000000004</c:v>
                </c:pt>
                <c:pt idx="2">
                  <c:v>2.8000000000000007</c:v>
                </c:pt>
                <c:pt idx="3">
                  <c:v>3.2000000000000011</c:v>
                </c:pt>
                <c:pt idx="4">
                  <c:v>3.6000000000000014</c:v>
                </c:pt>
                <c:pt idx="5">
                  <c:v>4.0000000000000018</c:v>
                </c:pt>
                <c:pt idx="6">
                  <c:v>4.4000000000000021</c:v>
                </c:pt>
                <c:pt idx="7">
                  <c:v>4.8000000000000025</c:v>
                </c:pt>
                <c:pt idx="8">
                  <c:v>5.2000000000000028</c:v>
                </c:pt>
                <c:pt idx="9">
                  <c:v>5.6000000000000032</c:v>
                </c:pt>
                <c:pt idx="10">
                  <c:v>6.0000000000000036</c:v>
                </c:pt>
                <c:pt idx="11">
                  <c:v>6.400000000000003</c:v>
                </c:pt>
                <c:pt idx="12">
                  <c:v>6.8000000000000025</c:v>
                </c:pt>
                <c:pt idx="13">
                  <c:v>7.2000000000000028</c:v>
                </c:pt>
                <c:pt idx="14">
                  <c:v>7.6000000000000032</c:v>
                </c:pt>
                <c:pt idx="15">
                  <c:v>8.0000000000000036</c:v>
                </c:pt>
                <c:pt idx="16">
                  <c:v>8.4000000000000021</c:v>
                </c:pt>
                <c:pt idx="17">
                  <c:v>8.8000000000000025</c:v>
                </c:pt>
                <c:pt idx="18">
                  <c:v>9.2000000000000028</c:v>
                </c:pt>
                <c:pt idx="19">
                  <c:v>9.6000000000000032</c:v>
                </c:pt>
                <c:pt idx="20">
                  <c:v>10.000000000000002</c:v>
                </c:pt>
                <c:pt idx="21">
                  <c:v>10.400000000000002</c:v>
                </c:pt>
                <c:pt idx="22">
                  <c:v>10.800000000000002</c:v>
                </c:pt>
                <c:pt idx="23">
                  <c:v>11.200000000000003</c:v>
                </c:pt>
                <c:pt idx="24">
                  <c:v>11.600000000000003</c:v>
                </c:pt>
                <c:pt idx="25">
                  <c:v>12.000000000000004</c:v>
                </c:pt>
                <c:pt idx="26">
                  <c:v>12.400000000000002</c:v>
                </c:pt>
                <c:pt idx="27">
                  <c:v>12.800000000000002</c:v>
                </c:pt>
                <c:pt idx="28">
                  <c:v>13.200000000000003</c:v>
                </c:pt>
                <c:pt idx="29">
                  <c:v>13.600000000000001</c:v>
                </c:pt>
                <c:pt idx="30">
                  <c:v>14.000000000000004</c:v>
                </c:pt>
                <c:pt idx="31">
                  <c:v>14.400000000000002</c:v>
                </c:pt>
                <c:pt idx="32">
                  <c:v>14.800000000000004</c:v>
                </c:pt>
                <c:pt idx="33">
                  <c:v>15.200000000000003</c:v>
                </c:pt>
                <c:pt idx="34">
                  <c:v>15.600000000000005</c:v>
                </c:pt>
                <c:pt idx="35">
                  <c:v>16.000000000000004</c:v>
                </c:pt>
                <c:pt idx="36">
                  <c:v>16.400000000000006</c:v>
                </c:pt>
                <c:pt idx="37">
                  <c:v>16.800000000000004</c:v>
                </c:pt>
                <c:pt idx="38">
                  <c:v>17.200000000000006</c:v>
                </c:pt>
                <c:pt idx="39">
                  <c:v>17.600000000000005</c:v>
                </c:pt>
                <c:pt idx="40">
                  <c:v>18.000000000000007</c:v>
                </c:pt>
              </c:numCache>
            </c:numRef>
          </c:xVal>
          <c:yVal>
            <c:numRef>
              <c:f>'[1]Example 1 Data'!$B$5:$B$45</c:f>
              <c:numCache>
                <c:formatCode>General</c:formatCode>
                <c:ptCount val="41"/>
                <c:pt idx="0">
                  <c:v>2.020065112453517E-2</c:v>
                </c:pt>
                <c:pt idx="1">
                  <c:v>2.3219688291971012E-2</c:v>
                </c:pt>
                <c:pt idx="2">
                  <c:v>2.6499964919639452E-2</c:v>
                </c:pt>
                <c:pt idx="3">
                  <c:v>3.0028394255014607E-2</c:v>
                </c:pt>
                <c:pt idx="4">
                  <c:v>3.3784447114928604E-2</c:v>
                </c:pt>
                <c:pt idx="5">
                  <c:v>3.7739784800911523E-2</c:v>
                </c:pt>
                <c:pt idx="6">
                  <c:v>4.1858139336270861E-2</c:v>
                </c:pt>
                <c:pt idx="7">
                  <c:v>4.6095477248204592E-2</c:v>
                </c:pt>
                <c:pt idx="8">
                  <c:v>5.0400472602205849E-2</c:v>
                </c:pt>
                <c:pt idx="9">
                  <c:v>5.4715301717600487E-2</c:v>
                </c:pt>
                <c:pt idx="10">
                  <c:v>5.8976756532272218E-2</c:v>
                </c:pt>
                <c:pt idx="11">
                  <c:v>6.3117656746548081E-2</c:v>
                </c:pt>
                <c:pt idx="12">
                  <c:v>6.7068523648866299E-2</c:v>
                </c:pt>
                <c:pt idx="13">
                  <c:v>7.0759462017683988E-2</c:v>
                </c:pt>
                <c:pt idx="14">
                  <c:v>7.4122181854995861E-2</c:v>
                </c:pt>
                <c:pt idx="15">
                  <c:v>7.709208003884066E-2</c:v>
                </c:pt>
                <c:pt idx="16">
                  <c:v>7.9610294247353205E-2</c:v>
                </c:pt>
                <c:pt idx="17">
                  <c:v>8.1625638441210208E-2</c:v>
                </c:pt>
                <c:pt idx="18">
                  <c:v>8.3096331232595813E-2</c:v>
                </c:pt>
                <c:pt idx="19">
                  <c:v>8.3991435706926534E-2</c:v>
                </c:pt>
                <c:pt idx="20">
                  <c:v>8.4291941418091904E-2</c:v>
                </c:pt>
                <c:pt idx="21">
                  <c:v>8.3991435706926534E-2</c:v>
                </c:pt>
                <c:pt idx="22">
                  <c:v>8.3096331232595827E-2</c:v>
                </c:pt>
                <c:pt idx="23">
                  <c:v>8.1625638441210208E-2</c:v>
                </c:pt>
                <c:pt idx="24">
                  <c:v>7.9610294247353205E-2</c:v>
                </c:pt>
                <c:pt idx="25">
                  <c:v>7.709208003884066E-2</c:v>
                </c:pt>
                <c:pt idx="26">
                  <c:v>7.4122181854995875E-2</c:v>
                </c:pt>
                <c:pt idx="27">
                  <c:v>7.0759462017684002E-2</c:v>
                </c:pt>
                <c:pt idx="28">
                  <c:v>6.7068523648866313E-2</c:v>
                </c:pt>
                <c:pt idx="29">
                  <c:v>6.3117656746548095E-2</c:v>
                </c:pt>
                <c:pt idx="30">
                  <c:v>5.8976756532272218E-2</c:v>
                </c:pt>
                <c:pt idx="31">
                  <c:v>5.4715301717600494E-2</c:v>
                </c:pt>
                <c:pt idx="32">
                  <c:v>5.0400472602205849E-2</c:v>
                </c:pt>
                <c:pt idx="33">
                  <c:v>4.6095477248204612E-2</c:v>
                </c:pt>
                <c:pt idx="34">
                  <c:v>4.1858139336270861E-2</c:v>
                </c:pt>
                <c:pt idx="35">
                  <c:v>3.7739784800911537E-2</c:v>
                </c:pt>
                <c:pt idx="36">
                  <c:v>3.3784447114928604E-2</c:v>
                </c:pt>
                <c:pt idx="37">
                  <c:v>3.0028394255014624E-2</c:v>
                </c:pt>
                <c:pt idx="38">
                  <c:v>2.6499964919639452E-2</c:v>
                </c:pt>
                <c:pt idx="39">
                  <c:v>2.3219688291971029E-2</c:v>
                </c:pt>
                <c:pt idx="40">
                  <c:v>2.020065112453517E-2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D7-474C-9018-4ABD851A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29216"/>
        <c:axId val="163541376"/>
      </c:scatterChart>
      <c:valAx>
        <c:axId val="1431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541376"/>
        <c:crosses val="autoZero"/>
        <c:crossBetween val="midCat"/>
      </c:valAx>
      <c:valAx>
        <c:axId val="16354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29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Density Function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'[1]Example 1 Data'!$D$4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'[1]Example 1 Data'!$C$5:$C$45</c:f>
              <c:numCache>
                <c:formatCode>General</c:formatCode>
                <c:ptCount val="41"/>
                <c:pt idx="0">
                  <c:v>2</c:v>
                </c:pt>
                <c:pt idx="1">
                  <c:v>2.4000000000000004</c:v>
                </c:pt>
                <c:pt idx="2">
                  <c:v>2.8000000000000007</c:v>
                </c:pt>
                <c:pt idx="3">
                  <c:v>3.2000000000000011</c:v>
                </c:pt>
                <c:pt idx="4">
                  <c:v>3.6000000000000014</c:v>
                </c:pt>
                <c:pt idx="5">
                  <c:v>4.0000000000000018</c:v>
                </c:pt>
                <c:pt idx="6">
                  <c:v>4.4000000000000021</c:v>
                </c:pt>
                <c:pt idx="7">
                  <c:v>4.8000000000000025</c:v>
                </c:pt>
                <c:pt idx="8">
                  <c:v>5.2000000000000028</c:v>
                </c:pt>
                <c:pt idx="9">
                  <c:v>5.6000000000000032</c:v>
                </c:pt>
                <c:pt idx="10">
                  <c:v>6.0000000000000036</c:v>
                </c:pt>
                <c:pt idx="11">
                  <c:v>6.400000000000003</c:v>
                </c:pt>
                <c:pt idx="12">
                  <c:v>6.8000000000000025</c:v>
                </c:pt>
                <c:pt idx="13">
                  <c:v>7.2000000000000028</c:v>
                </c:pt>
                <c:pt idx="14">
                  <c:v>7.6000000000000032</c:v>
                </c:pt>
                <c:pt idx="15">
                  <c:v>8.0000000000000036</c:v>
                </c:pt>
                <c:pt idx="16">
                  <c:v>8.4000000000000021</c:v>
                </c:pt>
                <c:pt idx="17">
                  <c:v>8.8000000000000025</c:v>
                </c:pt>
                <c:pt idx="18">
                  <c:v>9.2000000000000028</c:v>
                </c:pt>
                <c:pt idx="19">
                  <c:v>9.6000000000000032</c:v>
                </c:pt>
                <c:pt idx="20">
                  <c:v>10.000000000000002</c:v>
                </c:pt>
                <c:pt idx="21">
                  <c:v>10.400000000000002</c:v>
                </c:pt>
                <c:pt idx="22">
                  <c:v>10.800000000000002</c:v>
                </c:pt>
                <c:pt idx="23">
                  <c:v>11.200000000000003</c:v>
                </c:pt>
                <c:pt idx="24">
                  <c:v>11.600000000000003</c:v>
                </c:pt>
                <c:pt idx="25">
                  <c:v>12.000000000000004</c:v>
                </c:pt>
                <c:pt idx="26">
                  <c:v>12.400000000000002</c:v>
                </c:pt>
                <c:pt idx="27">
                  <c:v>12.800000000000002</c:v>
                </c:pt>
                <c:pt idx="28">
                  <c:v>13.200000000000003</c:v>
                </c:pt>
                <c:pt idx="29">
                  <c:v>13.600000000000001</c:v>
                </c:pt>
                <c:pt idx="30">
                  <c:v>14.000000000000004</c:v>
                </c:pt>
                <c:pt idx="31">
                  <c:v>14.400000000000002</c:v>
                </c:pt>
                <c:pt idx="32">
                  <c:v>14.800000000000004</c:v>
                </c:pt>
                <c:pt idx="33">
                  <c:v>15.200000000000003</c:v>
                </c:pt>
                <c:pt idx="34">
                  <c:v>15.600000000000005</c:v>
                </c:pt>
                <c:pt idx="35">
                  <c:v>16.000000000000004</c:v>
                </c:pt>
                <c:pt idx="36">
                  <c:v>16.400000000000006</c:v>
                </c:pt>
                <c:pt idx="37">
                  <c:v>16.800000000000004</c:v>
                </c:pt>
                <c:pt idx="38">
                  <c:v>17.200000000000006</c:v>
                </c:pt>
                <c:pt idx="39">
                  <c:v>17.600000000000005</c:v>
                </c:pt>
                <c:pt idx="40">
                  <c:v>18.000000000000007</c:v>
                </c:pt>
              </c:numCache>
            </c:numRef>
          </c:xVal>
          <c:yVal>
            <c:numRef>
              <c:f>'[1]Example 1 Data'!$D$5:$D$45</c:f>
              <c:numCache>
                <c:formatCode>General</c:formatCode>
                <c:ptCount val="41"/>
                <c:pt idx="0">
                  <c:v>4.5484473987678867E-2</c:v>
                </c:pt>
                <c:pt idx="1">
                  <c:v>5.4159690365002004E-2</c:v>
                </c:pt>
                <c:pt idx="2">
                  <c:v>6.4095087172553911E-2</c:v>
                </c:pt>
                <c:pt idx="3">
                  <c:v>7.5392782513985637E-2</c:v>
                </c:pt>
                <c:pt idx="4">
                  <c:v>8.8148187220255539E-2</c:v>
                </c:pt>
                <c:pt idx="5">
                  <c:v>0.1024469469081893</c:v>
                </c:pt>
                <c:pt idx="6">
                  <c:v>0.11836178531892866</c:v>
                </c:pt>
                <c:pt idx="7">
                  <c:v>0.1359493554098242</c:v>
                </c:pt>
                <c:pt idx="8">
                  <c:v>0.15524721715861742</c:v>
                </c:pt>
                <c:pt idx="9">
                  <c:v>0.1762710687498566</c:v>
                </c:pt>
                <c:pt idx="10">
                  <c:v>0.19901235975346901</c:v>
                </c:pt>
                <c:pt idx="11">
                  <c:v>0.22343641035541545</c:v>
                </c:pt>
                <c:pt idx="12">
                  <c:v>0.24948114930188053</c:v>
                </c:pt>
                <c:pt idx="13">
                  <c:v>0.27705656503472276</c:v>
                </c:pt>
                <c:pt idx="14">
                  <c:v>0.30604494004462834</c:v>
                </c:pt>
                <c:pt idx="15">
                  <c:v>0.33630190872075838</c:v>
                </c:pt>
                <c:pt idx="16">
                  <c:v>0.3676583453186702</c:v>
                </c:pt>
                <c:pt idx="17">
                  <c:v>0.39992305283123658</c:v>
                </c:pt>
                <c:pt idx="18">
                  <c:v>0.43288618749631069</c:v>
                </c:pt>
                <c:pt idx="19">
                  <c:v>0.46632331948293798</c:v>
                </c:pt>
                <c:pt idx="20">
                  <c:v>0.49999999999999983</c:v>
                </c:pt>
                <c:pt idx="21">
                  <c:v>0.53367668051706185</c:v>
                </c:pt>
                <c:pt idx="22">
                  <c:v>0.5671138125036892</c:v>
                </c:pt>
                <c:pt idx="23">
                  <c:v>0.60007694716876325</c:v>
                </c:pt>
                <c:pt idx="24">
                  <c:v>0.63234165468132963</c:v>
                </c:pt>
                <c:pt idx="25">
                  <c:v>0.66369809127924162</c:v>
                </c:pt>
                <c:pt idx="26">
                  <c:v>0.69395505995537154</c:v>
                </c:pt>
                <c:pt idx="27">
                  <c:v>0.72294343496527713</c:v>
                </c:pt>
                <c:pt idx="28">
                  <c:v>0.75051885069811952</c:v>
                </c:pt>
                <c:pt idx="29">
                  <c:v>0.77656358964458438</c:v>
                </c:pt>
                <c:pt idx="30">
                  <c:v>0.80098764024653102</c:v>
                </c:pt>
                <c:pt idx="31">
                  <c:v>0.82372893125014335</c:v>
                </c:pt>
                <c:pt idx="32">
                  <c:v>0.84475278284138255</c:v>
                </c:pt>
                <c:pt idx="33">
                  <c:v>0.86405064459017566</c:v>
                </c:pt>
                <c:pt idx="34">
                  <c:v>0.88163821468107129</c:v>
                </c:pt>
                <c:pt idx="35">
                  <c:v>0.89755305309181066</c:v>
                </c:pt>
                <c:pt idx="36">
                  <c:v>0.91185181277974448</c:v>
                </c:pt>
                <c:pt idx="37">
                  <c:v>0.92460721748601427</c:v>
                </c:pt>
                <c:pt idx="38">
                  <c:v>0.93590491282744614</c:v>
                </c:pt>
                <c:pt idx="39">
                  <c:v>0.94584030963499799</c:v>
                </c:pt>
                <c:pt idx="40">
                  <c:v>0.95451552601232115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E2-5E49-A605-437181A2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95968"/>
        <c:axId val="200997504"/>
      </c:scatterChart>
      <c:valAx>
        <c:axId val="2009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97504"/>
        <c:crosses val="autoZero"/>
        <c:crossBetween val="midCat"/>
      </c:valAx>
      <c:valAx>
        <c:axId val="20099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95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Probabililty Density Function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'[1]Example 2 Data'!$C$6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'[1]Example 2 Data'!$B$7:$B$106</c:f>
              <c:numCache>
                <c:formatCode>General</c:formatCode>
                <c:ptCount val="100"/>
                <c:pt idx="0">
                  <c:v>96</c:v>
                </c:pt>
                <c:pt idx="1">
                  <c:v>99</c:v>
                </c:pt>
                <c:pt idx="2">
                  <c:v>101</c:v>
                </c:pt>
                <c:pt idx="3">
                  <c:v>103</c:v>
                </c:pt>
                <c:pt idx="4">
                  <c:v>103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107</c:v>
                </c:pt>
                <c:pt idx="14">
                  <c:v>107</c:v>
                </c:pt>
                <c:pt idx="15">
                  <c:v>108</c:v>
                </c:pt>
                <c:pt idx="16">
                  <c:v>111</c:v>
                </c:pt>
                <c:pt idx="17">
                  <c:v>112</c:v>
                </c:pt>
                <c:pt idx="18">
                  <c:v>112</c:v>
                </c:pt>
                <c:pt idx="19">
                  <c:v>113</c:v>
                </c:pt>
                <c:pt idx="20">
                  <c:v>113</c:v>
                </c:pt>
                <c:pt idx="21">
                  <c:v>114</c:v>
                </c:pt>
                <c:pt idx="22">
                  <c:v>114</c:v>
                </c:pt>
                <c:pt idx="23">
                  <c:v>115</c:v>
                </c:pt>
                <c:pt idx="24">
                  <c:v>116</c:v>
                </c:pt>
                <c:pt idx="25">
                  <c:v>116</c:v>
                </c:pt>
                <c:pt idx="26">
                  <c:v>117</c:v>
                </c:pt>
                <c:pt idx="27">
                  <c:v>117</c:v>
                </c:pt>
                <c:pt idx="28">
                  <c:v>117</c:v>
                </c:pt>
                <c:pt idx="29">
                  <c:v>118</c:v>
                </c:pt>
                <c:pt idx="30">
                  <c:v>119</c:v>
                </c:pt>
                <c:pt idx="31">
                  <c:v>119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121</c:v>
                </c:pt>
                <c:pt idx="36">
                  <c:v>121</c:v>
                </c:pt>
                <c:pt idx="37">
                  <c:v>121</c:v>
                </c:pt>
                <c:pt idx="38">
                  <c:v>122</c:v>
                </c:pt>
                <c:pt idx="39">
                  <c:v>124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127</c:v>
                </c:pt>
                <c:pt idx="47">
                  <c:v>127</c:v>
                </c:pt>
                <c:pt idx="48">
                  <c:v>128</c:v>
                </c:pt>
                <c:pt idx="49">
                  <c:v>129</c:v>
                </c:pt>
                <c:pt idx="50">
                  <c:v>129</c:v>
                </c:pt>
                <c:pt idx="51">
                  <c:v>130</c:v>
                </c:pt>
                <c:pt idx="52">
                  <c:v>130</c:v>
                </c:pt>
                <c:pt idx="53">
                  <c:v>130</c:v>
                </c:pt>
                <c:pt idx="54">
                  <c:v>130</c:v>
                </c:pt>
                <c:pt idx="55">
                  <c:v>130</c:v>
                </c:pt>
                <c:pt idx="56">
                  <c:v>130</c:v>
                </c:pt>
                <c:pt idx="57">
                  <c:v>131</c:v>
                </c:pt>
                <c:pt idx="58">
                  <c:v>131</c:v>
                </c:pt>
                <c:pt idx="59">
                  <c:v>132</c:v>
                </c:pt>
                <c:pt idx="60">
                  <c:v>132</c:v>
                </c:pt>
                <c:pt idx="61">
                  <c:v>132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135</c:v>
                </c:pt>
                <c:pt idx="70">
                  <c:v>136</c:v>
                </c:pt>
                <c:pt idx="71">
                  <c:v>136</c:v>
                </c:pt>
                <c:pt idx="72">
                  <c:v>136</c:v>
                </c:pt>
                <c:pt idx="73">
                  <c:v>136</c:v>
                </c:pt>
                <c:pt idx="74">
                  <c:v>138</c:v>
                </c:pt>
                <c:pt idx="75">
                  <c:v>138</c:v>
                </c:pt>
                <c:pt idx="76">
                  <c:v>138</c:v>
                </c:pt>
                <c:pt idx="77">
                  <c:v>139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141</c:v>
                </c:pt>
                <c:pt idx="83">
                  <c:v>141</c:v>
                </c:pt>
                <c:pt idx="84">
                  <c:v>141</c:v>
                </c:pt>
                <c:pt idx="85">
                  <c:v>142</c:v>
                </c:pt>
                <c:pt idx="86">
                  <c:v>142</c:v>
                </c:pt>
                <c:pt idx="87">
                  <c:v>144</c:v>
                </c:pt>
                <c:pt idx="88">
                  <c:v>145</c:v>
                </c:pt>
                <c:pt idx="89">
                  <c:v>146</c:v>
                </c:pt>
                <c:pt idx="90">
                  <c:v>147</c:v>
                </c:pt>
                <c:pt idx="91">
                  <c:v>147</c:v>
                </c:pt>
                <c:pt idx="92">
                  <c:v>147</c:v>
                </c:pt>
                <c:pt idx="93">
                  <c:v>148</c:v>
                </c:pt>
                <c:pt idx="94">
                  <c:v>148</c:v>
                </c:pt>
                <c:pt idx="95">
                  <c:v>149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157</c:v>
                </c:pt>
              </c:numCache>
            </c:numRef>
          </c:xVal>
          <c:yVal>
            <c:numRef>
              <c:f>'[1]Example 2 Data'!$C$7:$C$106</c:f>
              <c:numCache>
                <c:formatCode>General</c:formatCode>
                <c:ptCount val="100"/>
                <c:pt idx="0">
                  <c:v>2.8195451074108221E-3</c:v>
                </c:pt>
                <c:pt idx="1">
                  <c:v>4.3055479020948197E-3</c:v>
                </c:pt>
                <c:pt idx="2">
                  <c:v>5.5736129476603282E-3</c:v>
                </c:pt>
                <c:pt idx="3">
                  <c:v>7.0774839035232006E-3</c:v>
                </c:pt>
                <c:pt idx="4">
                  <c:v>7.0774839035232006E-3</c:v>
                </c:pt>
                <c:pt idx="5">
                  <c:v>7.917946643549811E-3</c:v>
                </c:pt>
                <c:pt idx="6">
                  <c:v>7.917946643549811E-3</c:v>
                </c:pt>
                <c:pt idx="7">
                  <c:v>7.917946643549811E-3</c:v>
                </c:pt>
                <c:pt idx="8">
                  <c:v>8.8156568547449379E-3</c:v>
                </c:pt>
                <c:pt idx="9">
                  <c:v>9.7679900630535353E-3</c:v>
                </c:pt>
                <c:pt idx="10">
                  <c:v>9.7679900630535353E-3</c:v>
                </c:pt>
                <c:pt idx="11">
                  <c:v>9.7679900630535353E-3</c:v>
                </c:pt>
                <c:pt idx="12">
                  <c:v>9.7679900630535353E-3</c:v>
                </c:pt>
                <c:pt idx="13">
                  <c:v>1.0771201907215309E-2</c:v>
                </c:pt>
                <c:pt idx="14">
                  <c:v>1.0771201907215309E-2</c:v>
                </c:pt>
                <c:pt idx="15">
                  <c:v>1.1820383045725573E-2</c:v>
                </c:pt>
                <c:pt idx="16">
                  <c:v>1.5176941322391205E-2</c:v>
                </c:pt>
                <c:pt idx="17">
                  <c:v>1.6337490250236886E-2</c:v>
                </c:pt>
                <c:pt idx="18">
                  <c:v>1.6337490250236886E-2</c:v>
                </c:pt>
                <c:pt idx="19">
                  <c:v>1.7502289113568964E-2</c:v>
                </c:pt>
                <c:pt idx="20">
                  <c:v>1.7502289113568964E-2</c:v>
                </c:pt>
                <c:pt idx="21">
                  <c:v>1.8660049493695804E-2</c:v>
                </c:pt>
                <c:pt idx="22">
                  <c:v>1.8660049493695804E-2</c:v>
                </c:pt>
                <c:pt idx="23">
                  <c:v>1.9798813051643022E-2</c:v>
                </c:pt>
                <c:pt idx="24">
                  <c:v>2.0906144322392878E-2</c:v>
                </c:pt>
                <c:pt idx="25">
                  <c:v>2.0906144322392878E-2</c:v>
                </c:pt>
                <c:pt idx="26">
                  <c:v>2.1969347540482204E-2</c:v>
                </c:pt>
                <c:pt idx="27">
                  <c:v>2.1969347540482204E-2</c:v>
                </c:pt>
                <c:pt idx="28">
                  <c:v>2.1969347540482204E-2</c:v>
                </c:pt>
                <c:pt idx="29">
                  <c:v>2.2975702539165678E-2</c:v>
                </c:pt>
                <c:pt idx="30">
                  <c:v>2.3912713818664961E-2</c:v>
                </c:pt>
                <c:pt idx="31">
                  <c:v>2.3912713818664961E-2</c:v>
                </c:pt>
                <c:pt idx="32">
                  <c:v>2.4768366111750859E-2</c:v>
                </c:pt>
                <c:pt idx="33">
                  <c:v>2.4768366111750859E-2</c:v>
                </c:pt>
                <c:pt idx="34">
                  <c:v>2.4768366111750859E-2</c:v>
                </c:pt>
                <c:pt idx="35">
                  <c:v>2.5531379230463606E-2</c:v>
                </c:pt>
                <c:pt idx="36">
                  <c:v>2.5531379230463606E-2</c:v>
                </c:pt>
                <c:pt idx="37">
                  <c:v>2.5531379230463606E-2</c:v>
                </c:pt>
                <c:pt idx="38">
                  <c:v>2.6191454690873861E-2</c:v>
                </c:pt>
                <c:pt idx="39">
                  <c:v>2.716786963268044E-2</c:v>
                </c:pt>
                <c:pt idx="40">
                  <c:v>2.7470477302303935E-2</c:v>
                </c:pt>
                <c:pt idx="41">
                  <c:v>2.7470477302303935E-2</c:v>
                </c:pt>
                <c:pt idx="42">
                  <c:v>2.7643004977432818E-2</c:v>
                </c:pt>
                <c:pt idx="43">
                  <c:v>2.7643004977432818E-2</c:v>
                </c:pt>
                <c:pt idx="44">
                  <c:v>2.7643004977432818E-2</c:v>
                </c:pt>
                <c:pt idx="45">
                  <c:v>2.7643004977432818E-2</c:v>
                </c:pt>
                <c:pt idx="46">
                  <c:v>2.7682972686959004E-2</c:v>
                </c:pt>
                <c:pt idx="47">
                  <c:v>2.7682972686959004E-2</c:v>
                </c:pt>
                <c:pt idx="48">
                  <c:v>2.75898044454141E-2</c:v>
                </c:pt>
                <c:pt idx="49">
                  <c:v>2.7364842065287345E-2</c:v>
                </c:pt>
                <c:pt idx="50">
                  <c:v>2.7364842065287345E-2</c:v>
                </c:pt>
                <c:pt idx="51">
                  <c:v>2.7011313000517845E-2</c:v>
                </c:pt>
                <c:pt idx="52">
                  <c:v>2.7011313000517845E-2</c:v>
                </c:pt>
                <c:pt idx="53">
                  <c:v>2.7011313000517845E-2</c:v>
                </c:pt>
                <c:pt idx="54">
                  <c:v>2.7011313000517845E-2</c:v>
                </c:pt>
                <c:pt idx="55">
                  <c:v>2.7011313000517845E-2</c:v>
                </c:pt>
                <c:pt idx="56">
                  <c:v>2.7011313000517845E-2</c:v>
                </c:pt>
                <c:pt idx="57">
                  <c:v>2.6534253298318079E-2</c:v>
                </c:pt>
                <c:pt idx="58">
                  <c:v>2.6534253298318079E-2</c:v>
                </c:pt>
                <c:pt idx="59">
                  <c:v>2.5940388230297311E-2</c:v>
                </c:pt>
                <c:pt idx="60">
                  <c:v>2.5940388230297311E-2</c:v>
                </c:pt>
                <c:pt idx="61">
                  <c:v>2.5940388230297311E-2</c:v>
                </c:pt>
                <c:pt idx="62">
                  <c:v>2.5237974557541742E-2</c:v>
                </c:pt>
                <c:pt idx="63">
                  <c:v>2.5237974557541742E-2</c:v>
                </c:pt>
                <c:pt idx="64">
                  <c:v>2.5237974557541742E-2</c:v>
                </c:pt>
                <c:pt idx="65">
                  <c:v>2.5237974557541742E-2</c:v>
                </c:pt>
                <c:pt idx="66">
                  <c:v>2.4436609599821701E-2</c:v>
                </c:pt>
                <c:pt idx="67">
                  <c:v>2.4436609599821701E-2</c:v>
                </c:pt>
                <c:pt idx="68">
                  <c:v>2.4436609599821701E-2</c:v>
                </c:pt>
                <c:pt idx="69">
                  <c:v>2.3547013277111856E-2</c:v>
                </c:pt>
                <c:pt idx="70">
                  <c:v>2.2580790033966378E-2</c:v>
                </c:pt>
                <c:pt idx="71">
                  <c:v>2.2580790033966378E-2</c:v>
                </c:pt>
                <c:pt idx="72">
                  <c:v>2.2580790033966378E-2</c:v>
                </c:pt>
                <c:pt idx="73">
                  <c:v>2.2580790033966378E-2</c:v>
                </c:pt>
                <c:pt idx="74">
                  <c:v>2.0467793058968793E-2</c:v>
                </c:pt>
                <c:pt idx="75">
                  <c:v>2.0467793058968793E-2</c:v>
                </c:pt>
                <c:pt idx="76">
                  <c:v>2.0467793058968793E-2</c:v>
                </c:pt>
                <c:pt idx="77">
                  <c:v>1.934637485372016E-2</c:v>
                </c:pt>
                <c:pt idx="78">
                  <c:v>1.8198542410879755E-2</c:v>
                </c:pt>
                <c:pt idx="79">
                  <c:v>1.8198542410879755E-2</c:v>
                </c:pt>
                <c:pt idx="80">
                  <c:v>1.8198542410879755E-2</c:v>
                </c:pt>
                <c:pt idx="81">
                  <c:v>1.7036565118330356E-2</c:v>
                </c:pt>
                <c:pt idx="82">
                  <c:v>1.7036565118330356E-2</c:v>
                </c:pt>
                <c:pt idx="83">
                  <c:v>1.7036565118330356E-2</c:v>
                </c:pt>
                <c:pt idx="84">
                  <c:v>1.7036565118330356E-2</c:v>
                </c:pt>
                <c:pt idx="85">
                  <c:v>1.5872154993911047E-2</c:v>
                </c:pt>
                <c:pt idx="86">
                  <c:v>1.5872154993911047E-2</c:v>
                </c:pt>
                <c:pt idx="87">
                  <c:v>1.3579034425975123E-2</c:v>
                </c:pt>
                <c:pt idx="88">
                  <c:v>1.2469470862417125E-2</c:v>
                </c:pt>
                <c:pt idx="89">
                  <c:v>1.139555773627841E-2</c:v>
                </c:pt>
                <c:pt idx="90">
                  <c:v>1.0364099474336386E-2</c:v>
                </c:pt>
                <c:pt idx="91">
                  <c:v>1.0364099474336386E-2</c:v>
                </c:pt>
                <c:pt idx="92">
                  <c:v>1.0364099474336386E-2</c:v>
                </c:pt>
                <c:pt idx="93">
                  <c:v>9.3807159415181772E-3</c:v>
                </c:pt>
                <c:pt idx="94">
                  <c:v>9.3807159415181772E-3</c:v>
                </c:pt>
                <c:pt idx="95">
                  <c:v>8.4498465760886512E-3</c:v>
                </c:pt>
                <c:pt idx="96">
                  <c:v>5.9998154606192991E-3</c:v>
                </c:pt>
                <c:pt idx="97">
                  <c:v>5.3013250527593706E-3</c:v>
                </c:pt>
                <c:pt idx="98">
                  <c:v>4.6616471837985108E-3</c:v>
                </c:pt>
                <c:pt idx="99">
                  <c:v>3.0793202363930557E-3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CA-6549-BA80-A1B91F7F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00832"/>
        <c:axId val="251630336"/>
      </c:scatterChart>
      <c:valAx>
        <c:axId val="201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1630336"/>
        <c:crosses val="autoZero"/>
        <c:crossBetween val="midCat"/>
      </c:valAx>
      <c:valAx>
        <c:axId val="25163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000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Density Function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'[1]Example 2 Data'!$E$6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'[1]Example 2 Data'!$D$7:$D$106</c:f>
              <c:numCache>
                <c:formatCode>General</c:formatCode>
                <c:ptCount val="100"/>
                <c:pt idx="0">
                  <c:v>96</c:v>
                </c:pt>
                <c:pt idx="1">
                  <c:v>99</c:v>
                </c:pt>
                <c:pt idx="2">
                  <c:v>101</c:v>
                </c:pt>
                <c:pt idx="3">
                  <c:v>103</c:v>
                </c:pt>
                <c:pt idx="4">
                  <c:v>103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107</c:v>
                </c:pt>
                <c:pt idx="14">
                  <c:v>107</c:v>
                </c:pt>
                <c:pt idx="15">
                  <c:v>108</c:v>
                </c:pt>
                <c:pt idx="16">
                  <c:v>111</c:v>
                </c:pt>
                <c:pt idx="17">
                  <c:v>112</c:v>
                </c:pt>
                <c:pt idx="18">
                  <c:v>112</c:v>
                </c:pt>
                <c:pt idx="19">
                  <c:v>113</c:v>
                </c:pt>
                <c:pt idx="20">
                  <c:v>113</c:v>
                </c:pt>
                <c:pt idx="21">
                  <c:v>114</c:v>
                </c:pt>
                <c:pt idx="22">
                  <c:v>114</c:v>
                </c:pt>
                <c:pt idx="23">
                  <c:v>115</c:v>
                </c:pt>
                <c:pt idx="24">
                  <c:v>116</c:v>
                </c:pt>
                <c:pt idx="25">
                  <c:v>116</c:v>
                </c:pt>
                <c:pt idx="26">
                  <c:v>117</c:v>
                </c:pt>
                <c:pt idx="27">
                  <c:v>117</c:v>
                </c:pt>
                <c:pt idx="28">
                  <c:v>117</c:v>
                </c:pt>
                <c:pt idx="29">
                  <c:v>118</c:v>
                </c:pt>
                <c:pt idx="30">
                  <c:v>119</c:v>
                </c:pt>
                <c:pt idx="31">
                  <c:v>119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121</c:v>
                </c:pt>
                <c:pt idx="36">
                  <c:v>121</c:v>
                </c:pt>
                <c:pt idx="37">
                  <c:v>121</c:v>
                </c:pt>
                <c:pt idx="38">
                  <c:v>122</c:v>
                </c:pt>
                <c:pt idx="39">
                  <c:v>124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127</c:v>
                </c:pt>
                <c:pt idx="47">
                  <c:v>127</c:v>
                </c:pt>
                <c:pt idx="48">
                  <c:v>128</c:v>
                </c:pt>
                <c:pt idx="49">
                  <c:v>129</c:v>
                </c:pt>
                <c:pt idx="50">
                  <c:v>129</c:v>
                </c:pt>
                <c:pt idx="51">
                  <c:v>130</c:v>
                </c:pt>
                <c:pt idx="52">
                  <c:v>130</c:v>
                </c:pt>
                <c:pt idx="53">
                  <c:v>130</c:v>
                </c:pt>
                <c:pt idx="54">
                  <c:v>130</c:v>
                </c:pt>
                <c:pt idx="55">
                  <c:v>130</c:v>
                </c:pt>
                <c:pt idx="56">
                  <c:v>130</c:v>
                </c:pt>
                <c:pt idx="57">
                  <c:v>131</c:v>
                </c:pt>
                <c:pt idx="58">
                  <c:v>131</c:v>
                </c:pt>
                <c:pt idx="59">
                  <c:v>132</c:v>
                </c:pt>
                <c:pt idx="60">
                  <c:v>132</c:v>
                </c:pt>
                <c:pt idx="61">
                  <c:v>132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135</c:v>
                </c:pt>
                <c:pt idx="70">
                  <c:v>136</c:v>
                </c:pt>
                <c:pt idx="71">
                  <c:v>136</c:v>
                </c:pt>
                <c:pt idx="72">
                  <c:v>136</c:v>
                </c:pt>
                <c:pt idx="73">
                  <c:v>136</c:v>
                </c:pt>
                <c:pt idx="74">
                  <c:v>138</c:v>
                </c:pt>
                <c:pt idx="75">
                  <c:v>138</c:v>
                </c:pt>
                <c:pt idx="76">
                  <c:v>138</c:v>
                </c:pt>
                <c:pt idx="77">
                  <c:v>139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141</c:v>
                </c:pt>
                <c:pt idx="83">
                  <c:v>141</c:v>
                </c:pt>
                <c:pt idx="84">
                  <c:v>141</c:v>
                </c:pt>
                <c:pt idx="85">
                  <c:v>142</c:v>
                </c:pt>
                <c:pt idx="86">
                  <c:v>142</c:v>
                </c:pt>
                <c:pt idx="87">
                  <c:v>144</c:v>
                </c:pt>
                <c:pt idx="88">
                  <c:v>145</c:v>
                </c:pt>
                <c:pt idx="89">
                  <c:v>146</c:v>
                </c:pt>
                <c:pt idx="90">
                  <c:v>147</c:v>
                </c:pt>
                <c:pt idx="91">
                  <c:v>147</c:v>
                </c:pt>
                <c:pt idx="92">
                  <c:v>147</c:v>
                </c:pt>
                <c:pt idx="93">
                  <c:v>148</c:v>
                </c:pt>
                <c:pt idx="94">
                  <c:v>148</c:v>
                </c:pt>
                <c:pt idx="95">
                  <c:v>149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157</c:v>
                </c:pt>
              </c:numCache>
            </c:numRef>
          </c:xVal>
          <c:yVal>
            <c:numRef>
              <c:f>'[1]Example 2 Data'!$E$7:$E$106</c:f>
              <c:numCache>
                <c:formatCode>General</c:formatCode>
                <c:ptCount val="100"/>
                <c:pt idx="0">
                  <c:v>1.6280855737108923E-2</c:v>
                </c:pt>
                <c:pt idx="1">
                  <c:v>2.6849702719023091E-2</c:v>
                </c:pt>
                <c:pt idx="2">
                  <c:v>3.6690137513341783E-2</c:v>
                </c:pt>
                <c:pt idx="3">
                  <c:v>4.9301631949857809E-2</c:v>
                </c:pt>
                <c:pt idx="4">
                  <c:v>4.9301631949857809E-2</c:v>
                </c:pt>
                <c:pt idx="5">
                  <c:v>5.6794495643842154E-2</c:v>
                </c:pt>
                <c:pt idx="6">
                  <c:v>5.6794495643842154E-2</c:v>
                </c:pt>
                <c:pt idx="7">
                  <c:v>5.6794495643842154E-2</c:v>
                </c:pt>
                <c:pt idx="8">
                  <c:v>6.5156619458730164E-2</c:v>
                </c:pt>
                <c:pt idx="9">
                  <c:v>7.4444029490072949E-2</c:v>
                </c:pt>
                <c:pt idx="10">
                  <c:v>7.4444029490072949E-2</c:v>
                </c:pt>
                <c:pt idx="11">
                  <c:v>7.4444029490072949E-2</c:v>
                </c:pt>
                <c:pt idx="12">
                  <c:v>7.4444029490072949E-2</c:v>
                </c:pt>
                <c:pt idx="13">
                  <c:v>8.4709572107027661E-2</c:v>
                </c:pt>
                <c:pt idx="14">
                  <c:v>8.4709572107027661E-2</c:v>
                </c:pt>
                <c:pt idx="15">
                  <c:v>9.6001769611059926E-2</c:v>
                </c:pt>
                <c:pt idx="16">
                  <c:v>0.13643390937903827</c:v>
                </c:pt>
                <c:pt idx="17">
                  <c:v>0.15219032155730319</c:v>
                </c:pt>
                <c:pt idx="18">
                  <c:v>0.15219032155730319</c:v>
                </c:pt>
                <c:pt idx="19">
                  <c:v>0.16911031584102154</c:v>
                </c:pt>
                <c:pt idx="20">
                  <c:v>0.16911031584102154</c:v>
                </c:pt>
                <c:pt idx="21">
                  <c:v>0.18719256110408863</c:v>
                </c:pt>
                <c:pt idx="22">
                  <c:v>0.18719256110408863</c:v>
                </c:pt>
                <c:pt idx="23">
                  <c:v>0.20642408788776148</c:v>
                </c:pt>
                <c:pt idx="24">
                  <c:v>0.22677971269595942</c:v>
                </c:pt>
                <c:pt idx="25">
                  <c:v>0.22677971269595942</c:v>
                </c:pt>
                <c:pt idx="26">
                  <c:v>0.24822166747036228</c:v>
                </c:pt>
                <c:pt idx="27">
                  <c:v>0.24822166747036228</c:v>
                </c:pt>
                <c:pt idx="28">
                  <c:v>0.24822166747036228</c:v>
                </c:pt>
                <c:pt idx="29">
                  <c:v>0.27069945588286154</c:v>
                </c:pt>
                <c:pt idx="30">
                  <c:v>0.29414995263882315</c:v>
                </c:pt>
                <c:pt idx="31">
                  <c:v>0.29414995263882315</c:v>
                </c:pt>
                <c:pt idx="32">
                  <c:v>0.31849775567963218</c:v>
                </c:pt>
                <c:pt idx="33">
                  <c:v>0.31849775567963218</c:v>
                </c:pt>
                <c:pt idx="34">
                  <c:v>0.31849775567963218</c:v>
                </c:pt>
                <c:pt idx="35">
                  <c:v>0.34365579420884529</c:v>
                </c:pt>
                <c:pt idx="36">
                  <c:v>0.34365579420884529</c:v>
                </c:pt>
                <c:pt idx="37">
                  <c:v>0.34365579420884529</c:v>
                </c:pt>
                <c:pt idx="38">
                  <c:v>0.36952618808400151</c:v>
                </c:pt>
                <c:pt idx="39">
                  <c:v>0.42296528718897775</c:v>
                </c:pt>
                <c:pt idx="40">
                  <c:v>0.45029514799256321</c:v>
                </c:pt>
                <c:pt idx="41">
                  <c:v>0.45029514799256321</c:v>
                </c:pt>
                <c:pt idx="42">
                  <c:v>0.47786286124125266</c:v>
                </c:pt>
                <c:pt idx="43">
                  <c:v>0.47786286124125266</c:v>
                </c:pt>
                <c:pt idx="44">
                  <c:v>0.47786286124125266</c:v>
                </c:pt>
                <c:pt idx="45">
                  <c:v>0.47786286124125266</c:v>
                </c:pt>
                <c:pt idx="46">
                  <c:v>0.50553695007632837</c:v>
                </c:pt>
                <c:pt idx="47">
                  <c:v>0.50553695007632837</c:v>
                </c:pt>
                <c:pt idx="48">
                  <c:v>0.53318440659482735</c:v>
                </c:pt>
                <c:pt idx="49">
                  <c:v>0.56067260657637186</c:v>
                </c:pt>
                <c:pt idx="50">
                  <c:v>0.56067260657637186</c:v>
                </c:pt>
                <c:pt idx="51">
                  <c:v>0.58787121501211126</c:v>
                </c:pt>
                <c:pt idx="52">
                  <c:v>0.58787121501211126</c:v>
                </c:pt>
                <c:pt idx="53">
                  <c:v>0.58787121501211126</c:v>
                </c:pt>
                <c:pt idx="54">
                  <c:v>0.58787121501211126</c:v>
                </c:pt>
                <c:pt idx="55">
                  <c:v>0.58787121501211126</c:v>
                </c:pt>
                <c:pt idx="56">
                  <c:v>0.58787121501211126</c:v>
                </c:pt>
                <c:pt idx="57">
                  <c:v>0.61465403687810727</c:v>
                </c:pt>
                <c:pt idx="58">
                  <c:v>0.61465403687810727</c:v>
                </c:pt>
                <c:pt idx="59">
                  <c:v>0.6409007694261436</c:v>
                </c:pt>
                <c:pt idx="60">
                  <c:v>0.6409007694261436</c:v>
                </c:pt>
                <c:pt idx="61">
                  <c:v>0.6409007694261436</c:v>
                </c:pt>
                <c:pt idx="62">
                  <c:v>0.66649861553945799</c:v>
                </c:pt>
                <c:pt idx="63">
                  <c:v>0.66649861553945799</c:v>
                </c:pt>
                <c:pt idx="64">
                  <c:v>0.66649861553945799</c:v>
                </c:pt>
                <c:pt idx="65">
                  <c:v>0.66649861553945799</c:v>
                </c:pt>
                <c:pt idx="66">
                  <c:v>0.69134372227953267</c:v>
                </c:pt>
                <c:pt idx="67">
                  <c:v>0.69134372227953267</c:v>
                </c:pt>
                <c:pt idx="68">
                  <c:v>0.69134372227953267</c:v>
                </c:pt>
                <c:pt idx="69">
                  <c:v>0.71534241443916113</c:v>
                </c:pt>
                <c:pt idx="70">
                  <c:v>0.73841219947893255</c:v>
                </c:pt>
                <c:pt idx="71">
                  <c:v>0.73841219947893255</c:v>
                </c:pt>
                <c:pt idx="72">
                  <c:v>0.73841219947893255</c:v>
                </c:pt>
                <c:pt idx="73">
                  <c:v>0.73841219947893255</c:v>
                </c:pt>
                <c:pt idx="74">
                  <c:v>0.78149529650425298</c:v>
                </c:pt>
                <c:pt idx="75">
                  <c:v>0.78149529650425298</c:v>
                </c:pt>
                <c:pt idx="76">
                  <c:v>0.78149529650425298</c:v>
                </c:pt>
                <c:pt idx="77">
                  <c:v>0.80140510378763075</c:v>
                </c:pt>
                <c:pt idx="78">
                  <c:v>0.82017924537871589</c:v>
                </c:pt>
                <c:pt idx="79">
                  <c:v>0.82017924537871589</c:v>
                </c:pt>
                <c:pt idx="80">
                  <c:v>0.82017924537871589</c:v>
                </c:pt>
                <c:pt idx="81">
                  <c:v>0.8377974798867347</c:v>
                </c:pt>
                <c:pt idx="82">
                  <c:v>0.8377974798867347</c:v>
                </c:pt>
                <c:pt idx="83">
                  <c:v>0.8377974798867347</c:v>
                </c:pt>
                <c:pt idx="84">
                  <c:v>0.8377974798867347</c:v>
                </c:pt>
                <c:pt idx="85">
                  <c:v>0.85425157292578269</c:v>
                </c:pt>
                <c:pt idx="86">
                  <c:v>0.85425157292578269</c:v>
                </c:pt>
                <c:pt idx="87">
                  <c:v>0.88369036024499126</c:v>
                </c:pt>
                <c:pt idx="88">
                  <c:v>0.89671195646175217</c:v>
                </c:pt>
                <c:pt idx="89">
                  <c:v>0.90864119837224711</c:v>
                </c:pt>
                <c:pt idx="90">
                  <c:v>0.91951723675648545</c:v>
                </c:pt>
                <c:pt idx="91">
                  <c:v>0.91951723675648545</c:v>
                </c:pt>
                <c:pt idx="92">
                  <c:v>0.91951723675648545</c:v>
                </c:pt>
                <c:pt idx="93">
                  <c:v>0.92938543538176799</c:v>
                </c:pt>
                <c:pt idx="94">
                  <c:v>0.92938543538176799</c:v>
                </c:pt>
                <c:pt idx="95">
                  <c:v>0.93829618616729193</c:v>
                </c:pt>
                <c:pt idx="96">
                  <c:v>0.95983890265067262</c:v>
                </c:pt>
                <c:pt idx="97">
                  <c:v>0.96548453514014232</c:v>
                </c:pt>
                <c:pt idx="98">
                  <c:v>0.9704611650034034</c:v>
                </c:pt>
                <c:pt idx="99">
                  <c:v>0.98195037374805405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DC-A64F-A366-9C22EB66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19840"/>
        <c:axId val="180821376"/>
      </c:scatterChart>
      <c:valAx>
        <c:axId val="1808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21376"/>
        <c:crosses val="autoZero"/>
        <c:crossBetween val="midCat"/>
      </c:valAx>
      <c:valAx>
        <c:axId val="18082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819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22</xdr:row>
      <xdr:rowOff>0</xdr:rowOff>
    </xdr:from>
    <xdr:to>
      <xdr:col>7</xdr:col>
      <xdr:colOff>3175</xdr:colOff>
      <xdr:row>33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4318000"/>
          <a:ext cx="5524500" cy="2146300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596900</xdr:colOff>
      <xdr:row>60</xdr:row>
      <xdr:rowOff>152400</xdr:rowOff>
    </xdr:from>
    <xdr:to>
      <xdr:col>4</xdr:col>
      <xdr:colOff>406400</xdr:colOff>
      <xdr:row>74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900" y="9613900"/>
          <a:ext cx="3835400" cy="2578100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88</xdr:row>
      <xdr:rowOff>38100</xdr:rowOff>
    </xdr:from>
    <xdr:to>
      <xdr:col>4</xdr:col>
      <xdr:colOff>304800</xdr:colOff>
      <xdr:row>106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600" y="14643100"/>
          <a:ext cx="3975100" cy="3492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152400</xdr:rowOff>
        </xdr:from>
        <xdr:to>
          <xdr:col>2</xdr:col>
          <xdr:colOff>228600</xdr:colOff>
          <xdr:row>10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13</xdr:row>
          <xdr:rowOff>152400</xdr:rowOff>
        </xdr:from>
        <xdr:to>
          <xdr:col>5</xdr:col>
          <xdr:colOff>342900</xdr:colOff>
          <xdr:row>18</xdr:row>
          <xdr:rowOff>63500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79</xdr:row>
          <xdr:rowOff>25400</xdr:rowOff>
        </xdr:from>
        <xdr:to>
          <xdr:col>2</xdr:col>
          <xdr:colOff>469900</xdr:colOff>
          <xdr:row>80</xdr:row>
          <xdr:rowOff>152400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25400</xdr:rowOff>
        </xdr:from>
        <xdr:to>
          <xdr:col>3</xdr:col>
          <xdr:colOff>0</xdr:colOff>
          <xdr:row>83</xdr:row>
          <xdr:rowOff>152400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3</xdr:col>
          <xdr:colOff>12700</xdr:colOff>
          <xdr:row>86</xdr:row>
          <xdr:rowOff>152400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18</xdr:row>
      <xdr:rowOff>25400</xdr:rowOff>
    </xdr:from>
    <xdr:to>
      <xdr:col>4</xdr:col>
      <xdr:colOff>600075</xdr:colOff>
      <xdr:row>26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5295900"/>
          <a:ext cx="5702300" cy="153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33</xdr:row>
      <xdr:rowOff>38100</xdr:rowOff>
    </xdr:from>
    <xdr:to>
      <xdr:col>2</xdr:col>
      <xdr:colOff>1511300</xdr:colOff>
      <xdr:row>47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800" y="6451600"/>
          <a:ext cx="3860800" cy="2705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63500</xdr:rowOff>
        </xdr:from>
        <xdr:to>
          <xdr:col>2</xdr:col>
          <xdr:colOff>101600</xdr:colOff>
          <xdr:row>7</xdr:row>
          <xdr:rowOff>12700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15</xdr:row>
          <xdr:rowOff>76200</xdr:rowOff>
        </xdr:from>
        <xdr:to>
          <xdr:col>2</xdr:col>
          <xdr:colOff>1397000</xdr:colOff>
          <xdr:row>17</xdr:row>
          <xdr:rowOff>38100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749300</xdr:colOff>
          <xdr:row>30</xdr:row>
          <xdr:rowOff>152400</xdr:rowOff>
        </xdr:from>
        <xdr:to>
          <xdr:col>2</xdr:col>
          <xdr:colOff>711200</xdr:colOff>
          <xdr:row>32</xdr:row>
          <xdr:rowOff>88900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23</xdr:row>
      <xdr:rowOff>42862</xdr:rowOff>
    </xdr:from>
    <xdr:to>
      <xdr:col>11</xdr:col>
      <xdr:colOff>266700</xdr:colOff>
      <xdr:row>36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37</xdr:row>
      <xdr:rowOff>185737</xdr:rowOff>
    </xdr:from>
    <xdr:to>
      <xdr:col>11</xdr:col>
      <xdr:colOff>323850</xdr:colOff>
      <xdr:row>51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393701</xdr:colOff>
      <xdr:row>1</xdr:row>
      <xdr:rowOff>0</xdr:rowOff>
    </xdr:from>
    <xdr:to>
      <xdr:col>10</xdr:col>
      <xdr:colOff>88900</xdr:colOff>
      <xdr:row>55</xdr:row>
      <xdr:rowOff>150860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1" y="177800"/>
          <a:ext cx="7950199" cy="9752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26</xdr:row>
      <xdr:rowOff>61912</xdr:rowOff>
    </xdr:from>
    <xdr:to>
      <xdr:col>12</xdr:col>
      <xdr:colOff>342900</xdr:colOff>
      <xdr:row>40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40</xdr:row>
      <xdr:rowOff>71437</xdr:rowOff>
    </xdr:from>
    <xdr:to>
      <xdr:col>12</xdr:col>
      <xdr:colOff>533400</xdr:colOff>
      <xdr:row>54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Lecture%2015.xlsx?678B5A45" TargetMode="External"/><Relationship Id="rId1" Type="http://schemas.openxmlformats.org/officeDocument/2006/relationships/externalLinkPath" Target="file:///678B5A45/Lecture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Random Variables"/>
      <sheetName val="Standard Nor. Rand. Var."/>
      <sheetName val="Example 1 Data"/>
      <sheetName val="Examples"/>
      <sheetName val="Example 2 Data"/>
      <sheetName val="Standard Nor. Prob. Table"/>
    </sheetNames>
    <sheetDataSet>
      <sheetData sheetId="0"/>
      <sheetData sheetId="1"/>
      <sheetData sheetId="2">
        <row r="4">
          <cell r="B4" t="str">
            <v>f(x)</v>
          </cell>
          <cell r="D4" t="str">
            <v>F(x)</v>
          </cell>
        </row>
        <row r="5">
          <cell r="A5">
            <v>2</v>
          </cell>
          <cell r="B5">
            <v>2.020065112453517E-2</v>
          </cell>
          <cell r="C5">
            <v>2</v>
          </cell>
          <cell r="D5">
            <v>4.5484473987678867E-2</v>
          </cell>
        </row>
        <row r="6">
          <cell r="A6">
            <v>2.4000000000000004</v>
          </cell>
          <cell r="B6">
            <v>2.3219688291971012E-2</v>
          </cell>
          <cell r="C6">
            <v>2.4000000000000004</v>
          </cell>
          <cell r="D6">
            <v>5.4159690365002004E-2</v>
          </cell>
        </row>
        <row r="7">
          <cell r="A7">
            <v>2.8000000000000007</v>
          </cell>
          <cell r="B7">
            <v>2.6499964919639452E-2</v>
          </cell>
          <cell r="C7">
            <v>2.8000000000000007</v>
          </cell>
          <cell r="D7">
            <v>6.4095087172553911E-2</v>
          </cell>
        </row>
        <row r="8">
          <cell r="A8">
            <v>3.2000000000000011</v>
          </cell>
          <cell r="B8">
            <v>3.0028394255014607E-2</v>
          </cell>
          <cell r="C8">
            <v>3.2000000000000011</v>
          </cell>
          <cell r="D8">
            <v>7.5392782513985637E-2</v>
          </cell>
        </row>
        <row r="9">
          <cell r="A9">
            <v>3.6000000000000014</v>
          </cell>
          <cell r="B9">
            <v>3.3784447114928604E-2</v>
          </cell>
          <cell r="C9">
            <v>3.6000000000000014</v>
          </cell>
          <cell r="D9">
            <v>8.8148187220255539E-2</v>
          </cell>
        </row>
        <row r="10">
          <cell r="A10">
            <v>4.0000000000000018</v>
          </cell>
          <cell r="B10">
            <v>3.7739784800911523E-2</v>
          </cell>
          <cell r="C10">
            <v>4.0000000000000018</v>
          </cell>
          <cell r="D10">
            <v>0.1024469469081893</v>
          </cell>
        </row>
        <row r="11">
          <cell r="A11">
            <v>4.4000000000000021</v>
          </cell>
          <cell r="B11">
            <v>4.1858139336270861E-2</v>
          </cell>
          <cell r="C11">
            <v>4.4000000000000021</v>
          </cell>
          <cell r="D11">
            <v>0.11836178531892866</v>
          </cell>
        </row>
        <row r="12">
          <cell r="A12">
            <v>4.8000000000000025</v>
          </cell>
          <cell r="B12">
            <v>4.6095477248204592E-2</v>
          </cell>
          <cell r="C12">
            <v>4.8000000000000025</v>
          </cell>
          <cell r="D12">
            <v>0.1359493554098242</v>
          </cell>
        </row>
        <row r="13">
          <cell r="A13">
            <v>5.2000000000000028</v>
          </cell>
          <cell r="B13">
            <v>5.0400472602205849E-2</v>
          </cell>
          <cell r="C13">
            <v>5.2000000000000028</v>
          </cell>
          <cell r="D13">
            <v>0.15524721715861742</v>
          </cell>
        </row>
        <row r="14">
          <cell r="A14">
            <v>5.6000000000000032</v>
          </cell>
          <cell r="B14">
            <v>5.4715301717600487E-2</v>
          </cell>
          <cell r="C14">
            <v>5.6000000000000032</v>
          </cell>
          <cell r="D14">
            <v>0.1762710687498566</v>
          </cell>
        </row>
        <row r="15">
          <cell r="A15">
            <v>6.0000000000000036</v>
          </cell>
          <cell r="B15">
            <v>5.8976756532272218E-2</v>
          </cell>
          <cell r="C15">
            <v>6.0000000000000036</v>
          </cell>
          <cell r="D15">
            <v>0.19901235975346901</v>
          </cell>
        </row>
        <row r="16">
          <cell r="A16">
            <v>6.400000000000003</v>
          </cell>
          <cell r="B16">
            <v>6.3117656746548081E-2</v>
          </cell>
          <cell r="C16">
            <v>6.400000000000003</v>
          </cell>
          <cell r="D16">
            <v>0.22343641035541545</v>
          </cell>
        </row>
        <row r="17">
          <cell r="A17">
            <v>6.8000000000000025</v>
          </cell>
          <cell r="B17">
            <v>6.7068523648866299E-2</v>
          </cell>
          <cell r="C17">
            <v>6.8000000000000025</v>
          </cell>
          <cell r="D17">
            <v>0.24948114930188053</v>
          </cell>
        </row>
        <row r="18">
          <cell r="A18">
            <v>7.2000000000000028</v>
          </cell>
          <cell r="B18">
            <v>7.0759462017683988E-2</v>
          </cell>
          <cell r="C18">
            <v>7.2000000000000028</v>
          </cell>
          <cell r="D18">
            <v>0.27705656503472276</v>
          </cell>
        </row>
        <row r="19">
          <cell r="A19">
            <v>7.6000000000000032</v>
          </cell>
          <cell r="B19">
            <v>7.4122181854995861E-2</v>
          </cell>
          <cell r="C19">
            <v>7.6000000000000032</v>
          </cell>
          <cell r="D19">
            <v>0.30604494004462834</v>
          </cell>
        </row>
        <row r="20">
          <cell r="A20">
            <v>8.0000000000000036</v>
          </cell>
          <cell r="B20">
            <v>7.709208003884066E-2</v>
          </cell>
          <cell r="C20">
            <v>8.0000000000000036</v>
          </cell>
          <cell r="D20">
            <v>0.33630190872075838</v>
          </cell>
        </row>
        <row r="21">
          <cell r="A21">
            <v>8.4000000000000021</v>
          </cell>
          <cell r="B21">
            <v>7.9610294247353205E-2</v>
          </cell>
          <cell r="C21">
            <v>8.4000000000000021</v>
          </cell>
          <cell r="D21">
            <v>0.3676583453186702</v>
          </cell>
        </row>
        <row r="22">
          <cell r="A22">
            <v>8.8000000000000025</v>
          </cell>
          <cell r="B22">
            <v>8.1625638441210208E-2</v>
          </cell>
          <cell r="C22">
            <v>8.8000000000000025</v>
          </cell>
          <cell r="D22">
            <v>0.39992305283123658</v>
          </cell>
        </row>
        <row r="23">
          <cell r="A23">
            <v>9.2000000000000028</v>
          </cell>
          <cell r="B23">
            <v>8.3096331232595813E-2</v>
          </cell>
          <cell r="C23">
            <v>9.2000000000000028</v>
          </cell>
          <cell r="D23">
            <v>0.43288618749631069</v>
          </cell>
        </row>
        <row r="24">
          <cell r="A24">
            <v>9.6000000000000032</v>
          </cell>
          <cell r="B24">
            <v>8.3991435706926534E-2</v>
          </cell>
          <cell r="C24">
            <v>9.6000000000000032</v>
          </cell>
          <cell r="D24">
            <v>0.46632331948293798</v>
          </cell>
        </row>
        <row r="25">
          <cell r="A25">
            <v>10.000000000000002</v>
          </cell>
          <cell r="B25">
            <v>8.4291941418091904E-2</v>
          </cell>
          <cell r="C25">
            <v>10.000000000000002</v>
          </cell>
          <cell r="D25">
            <v>0.49999999999999983</v>
          </cell>
        </row>
        <row r="26">
          <cell r="A26">
            <v>10.400000000000002</v>
          </cell>
          <cell r="B26">
            <v>8.3991435706926534E-2</v>
          </cell>
          <cell r="C26">
            <v>10.400000000000002</v>
          </cell>
          <cell r="D26">
            <v>0.53367668051706185</v>
          </cell>
        </row>
        <row r="27">
          <cell r="A27">
            <v>10.800000000000002</v>
          </cell>
          <cell r="B27">
            <v>8.3096331232595827E-2</v>
          </cell>
          <cell r="C27">
            <v>10.800000000000002</v>
          </cell>
          <cell r="D27">
            <v>0.5671138125036892</v>
          </cell>
        </row>
        <row r="28">
          <cell r="A28">
            <v>11.200000000000003</v>
          </cell>
          <cell r="B28">
            <v>8.1625638441210208E-2</v>
          </cell>
          <cell r="C28">
            <v>11.200000000000003</v>
          </cell>
          <cell r="D28">
            <v>0.60007694716876325</v>
          </cell>
        </row>
        <row r="29">
          <cell r="A29">
            <v>11.600000000000003</v>
          </cell>
          <cell r="B29">
            <v>7.9610294247353205E-2</v>
          </cell>
          <cell r="C29">
            <v>11.600000000000003</v>
          </cell>
          <cell r="D29">
            <v>0.63234165468132963</v>
          </cell>
        </row>
        <row r="30">
          <cell r="A30">
            <v>12.000000000000004</v>
          </cell>
          <cell r="B30">
            <v>7.709208003884066E-2</v>
          </cell>
          <cell r="C30">
            <v>12.000000000000004</v>
          </cell>
          <cell r="D30">
            <v>0.66369809127924162</v>
          </cell>
        </row>
        <row r="31">
          <cell r="A31">
            <v>12.400000000000002</v>
          </cell>
          <cell r="B31">
            <v>7.4122181854995875E-2</v>
          </cell>
          <cell r="C31">
            <v>12.400000000000002</v>
          </cell>
          <cell r="D31">
            <v>0.69395505995537154</v>
          </cell>
        </row>
        <row r="32">
          <cell r="A32">
            <v>12.800000000000002</v>
          </cell>
          <cell r="B32">
            <v>7.0759462017684002E-2</v>
          </cell>
          <cell r="C32">
            <v>12.800000000000002</v>
          </cell>
          <cell r="D32">
            <v>0.72294343496527713</v>
          </cell>
        </row>
        <row r="33">
          <cell r="A33">
            <v>13.200000000000003</v>
          </cell>
          <cell r="B33">
            <v>6.7068523648866313E-2</v>
          </cell>
          <cell r="C33">
            <v>13.200000000000003</v>
          </cell>
          <cell r="D33">
            <v>0.75051885069811952</v>
          </cell>
        </row>
        <row r="34">
          <cell r="A34">
            <v>13.600000000000001</v>
          </cell>
          <cell r="B34">
            <v>6.3117656746548095E-2</v>
          </cell>
          <cell r="C34">
            <v>13.600000000000001</v>
          </cell>
          <cell r="D34">
            <v>0.77656358964458438</v>
          </cell>
        </row>
        <row r="35">
          <cell r="A35">
            <v>14.000000000000004</v>
          </cell>
          <cell r="B35">
            <v>5.8976756532272218E-2</v>
          </cell>
          <cell r="C35">
            <v>14.000000000000004</v>
          </cell>
          <cell r="D35">
            <v>0.80098764024653102</v>
          </cell>
        </row>
        <row r="36">
          <cell r="A36">
            <v>14.400000000000002</v>
          </cell>
          <cell r="B36">
            <v>5.4715301717600494E-2</v>
          </cell>
          <cell r="C36">
            <v>14.400000000000002</v>
          </cell>
          <cell r="D36">
            <v>0.82372893125014335</v>
          </cell>
        </row>
        <row r="37">
          <cell r="A37">
            <v>14.800000000000004</v>
          </cell>
          <cell r="B37">
            <v>5.0400472602205849E-2</v>
          </cell>
          <cell r="C37">
            <v>14.800000000000004</v>
          </cell>
          <cell r="D37">
            <v>0.84475278284138255</v>
          </cell>
        </row>
        <row r="38">
          <cell r="A38">
            <v>15.200000000000003</v>
          </cell>
          <cell r="B38">
            <v>4.6095477248204612E-2</v>
          </cell>
          <cell r="C38">
            <v>15.200000000000003</v>
          </cell>
          <cell r="D38">
            <v>0.86405064459017566</v>
          </cell>
        </row>
        <row r="39">
          <cell r="A39">
            <v>15.600000000000005</v>
          </cell>
          <cell r="B39">
            <v>4.1858139336270861E-2</v>
          </cell>
          <cell r="C39">
            <v>15.600000000000005</v>
          </cell>
          <cell r="D39">
            <v>0.88163821468107129</v>
          </cell>
        </row>
        <row r="40">
          <cell r="A40">
            <v>16.000000000000004</v>
          </cell>
          <cell r="B40">
            <v>3.7739784800911537E-2</v>
          </cell>
          <cell r="C40">
            <v>16.000000000000004</v>
          </cell>
          <cell r="D40">
            <v>0.89755305309181066</v>
          </cell>
        </row>
        <row r="41">
          <cell r="A41">
            <v>16.400000000000006</v>
          </cell>
          <cell r="B41">
            <v>3.3784447114928604E-2</v>
          </cell>
          <cell r="C41">
            <v>16.400000000000006</v>
          </cell>
          <cell r="D41">
            <v>0.91185181277974448</v>
          </cell>
        </row>
        <row r="42">
          <cell r="A42">
            <v>16.800000000000004</v>
          </cell>
          <cell r="B42">
            <v>3.0028394255014624E-2</v>
          </cell>
          <cell r="C42">
            <v>16.800000000000004</v>
          </cell>
          <cell r="D42">
            <v>0.92460721748601427</v>
          </cell>
        </row>
        <row r="43">
          <cell r="A43">
            <v>17.200000000000006</v>
          </cell>
          <cell r="B43">
            <v>2.6499964919639452E-2</v>
          </cell>
          <cell r="C43">
            <v>17.200000000000006</v>
          </cell>
          <cell r="D43">
            <v>0.93590491282744614</v>
          </cell>
        </row>
        <row r="44">
          <cell r="A44">
            <v>17.600000000000005</v>
          </cell>
          <cell r="B44">
            <v>2.3219688291971029E-2</v>
          </cell>
          <cell r="C44">
            <v>17.600000000000005</v>
          </cell>
          <cell r="D44">
            <v>0.94584030963499799</v>
          </cell>
        </row>
        <row r="45">
          <cell r="A45">
            <v>18.000000000000007</v>
          </cell>
          <cell r="B45">
            <v>2.020065112453517E-2</v>
          </cell>
          <cell r="C45">
            <v>18.000000000000007</v>
          </cell>
          <cell r="D45">
            <v>0.95451552601232115</v>
          </cell>
        </row>
      </sheetData>
      <sheetData sheetId="3"/>
      <sheetData sheetId="4">
        <row r="6">
          <cell r="C6" t="str">
            <v>f(x)</v>
          </cell>
          <cell r="E6" t="str">
            <v>F(x)</v>
          </cell>
        </row>
        <row r="7">
          <cell r="B7">
            <v>96</v>
          </cell>
          <cell r="C7">
            <v>2.8195451074108221E-3</v>
          </cell>
          <cell r="D7">
            <v>96</v>
          </cell>
          <cell r="E7">
            <v>1.6280855737108923E-2</v>
          </cell>
        </row>
        <row r="8">
          <cell r="B8">
            <v>99</v>
          </cell>
          <cell r="C8">
            <v>4.3055479020948197E-3</v>
          </cell>
          <cell r="D8">
            <v>99</v>
          </cell>
          <cell r="E8">
            <v>2.6849702719023091E-2</v>
          </cell>
        </row>
        <row r="9">
          <cell r="B9">
            <v>101</v>
          </cell>
          <cell r="C9">
            <v>5.5736129476603282E-3</v>
          </cell>
          <cell r="D9">
            <v>101</v>
          </cell>
          <cell r="E9">
            <v>3.6690137513341783E-2</v>
          </cell>
        </row>
        <row r="10">
          <cell r="B10">
            <v>103</v>
          </cell>
          <cell r="C10">
            <v>7.0774839035232006E-3</v>
          </cell>
          <cell r="D10">
            <v>103</v>
          </cell>
          <cell r="E10">
            <v>4.9301631949857809E-2</v>
          </cell>
        </row>
        <row r="11">
          <cell r="B11">
            <v>103</v>
          </cell>
          <cell r="C11">
            <v>7.0774839035232006E-3</v>
          </cell>
          <cell r="D11">
            <v>103</v>
          </cell>
          <cell r="E11">
            <v>4.9301631949857809E-2</v>
          </cell>
        </row>
        <row r="12">
          <cell r="B12">
            <v>104</v>
          </cell>
          <cell r="C12">
            <v>7.917946643549811E-3</v>
          </cell>
          <cell r="D12">
            <v>104</v>
          </cell>
          <cell r="E12">
            <v>5.6794495643842154E-2</v>
          </cell>
        </row>
        <row r="13">
          <cell r="B13">
            <v>104</v>
          </cell>
          <cell r="C13">
            <v>7.917946643549811E-3</v>
          </cell>
          <cell r="D13">
            <v>104</v>
          </cell>
          <cell r="E13">
            <v>5.6794495643842154E-2</v>
          </cell>
        </row>
        <row r="14">
          <cell r="B14">
            <v>104</v>
          </cell>
          <cell r="C14">
            <v>7.917946643549811E-3</v>
          </cell>
          <cell r="D14">
            <v>104</v>
          </cell>
          <cell r="E14">
            <v>5.6794495643842154E-2</v>
          </cell>
        </row>
        <row r="15">
          <cell r="B15">
            <v>105</v>
          </cell>
          <cell r="C15">
            <v>8.8156568547449379E-3</v>
          </cell>
          <cell r="D15">
            <v>105</v>
          </cell>
          <cell r="E15">
            <v>6.5156619458730164E-2</v>
          </cell>
        </row>
        <row r="16">
          <cell r="B16">
            <v>106</v>
          </cell>
          <cell r="C16">
            <v>9.7679900630535353E-3</v>
          </cell>
          <cell r="D16">
            <v>106</v>
          </cell>
          <cell r="E16">
            <v>7.4444029490072949E-2</v>
          </cell>
        </row>
        <row r="17">
          <cell r="B17">
            <v>106</v>
          </cell>
          <cell r="C17">
            <v>9.7679900630535353E-3</v>
          </cell>
          <cell r="D17">
            <v>106</v>
          </cell>
          <cell r="E17">
            <v>7.4444029490072949E-2</v>
          </cell>
        </row>
        <row r="18">
          <cell r="B18">
            <v>106</v>
          </cell>
          <cell r="C18">
            <v>9.7679900630535353E-3</v>
          </cell>
          <cell r="D18">
            <v>106</v>
          </cell>
          <cell r="E18">
            <v>7.4444029490072949E-2</v>
          </cell>
        </row>
        <row r="19">
          <cell r="B19">
            <v>106</v>
          </cell>
          <cell r="C19">
            <v>9.7679900630535353E-3</v>
          </cell>
          <cell r="D19">
            <v>106</v>
          </cell>
          <cell r="E19">
            <v>7.4444029490072949E-2</v>
          </cell>
        </row>
        <row r="20">
          <cell r="B20">
            <v>107</v>
          </cell>
          <cell r="C20">
            <v>1.0771201907215309E-2</v>
          </cell>
          <cell r="D20">
            <v>107</v>
          </cell>
          <cell r="E20">
            <v>8.4709572107027661E-2</v>
          </cell>
        </row>
        <row r="21">
          <cell r="B21">
            <v>107</v>
          </cell>
          <cell r="C21">
            <v>1.0771201907215309E-2</v>
          </cell>
          <cell r="D21">
            <v>107</v>
          </cell>
          <cell r="E21">
            <v>8.4709572107027661E-2</v>
          </cell>
        </row>
        <row r="22">
          <cell r="B22">
            <v>108</v>
          </cell>
          <cell r="C22">
            <v>1.1820383045725573E-2</v>
          </cell>
          <cell r="D22">
            <v>108</v>
          </cell>
          <cell r="E22">
            <v>9.6001769611059926E-2</v>
          </cell>
        </row>
        <row r="23">
          <cell r="B23">
            <v>111</v>
          </cell>
          <cell r="C23">
            <v>1.5176941322391205E-2</v>
          </cell>
          <cell r="D23">
            <v>111</v>
          </cell>
          <cell r="E23">
            <v>0.13643390937903827</v>
          </cell>
        </row>
        <row r="24">
          <cell r="B24">
            <v>112</v>
          </cell>
          <cell r="C24">
            <v>1.6337490250236886E-2</v>
          </cell>
          <cell r="D24">
            <v>112</v>
          </cell>
          <cell r="E24">
            <v>0.15219032155730319</v>
          </cell>
        </row>
        <row r="25">
          <cell r="B25">
            <v>112</v>
          </cell>
          <cell r="C25">
            <v>1.6337490250236886E-2</v>
          </cell>
          <cell r="D25">
            <v>112</v>
          </cell>
          <cell r="E25">
            <v>0.15219032155730319</v>
          </cell>
        </row>
        <row r="26">
          <cell r="B26">
            <v>113</v>
          </cell>
          <cell r="C26">
            <v>1.7502289113568964E-2</v>
          </cell>
          <cell r="D26">
            <v>113</v>
          </cell>
          <cell r="E26">
            <v>0.16911031584102154</v>
          </cell>
        </row>
        <row r="27">
          <cell r="B27">
            <v>113</v>
          </cell>
          <cell r="C27">
            <v>1.7502289113568964E-2</v>
          </cell>
          <cell r="D27">
            <v>113</v>
          </cell>
          <cell r="E27">
            <v>0.16911031584102154</v>
          </cell>
        </row>
        <row r="28">
          <cell r="B28">
            <v>114</v>
          </cell>
          <cell r="C28">
            <v>1.8660049493695804E-2</v>
          </cell>
          <cell r="D28">
            <v>114</v>
          </cell>
          <cell r="E28">
            <v>0.18719256110408863</v>
          </cell>
        </row>
        <row r="29">
          <cell r="B29">
            <v>114</v>
          </cell>
          <cell r="C29">
            <v>1.8660049493695804E-2</v>
          </cell>
          <cell r="D29">
            <v>114</v>
          </cell>
          <cell r="E29">
            <v>0.18719256110408863</v>
          </cell>
        </row>
        <row r="30">
          <cell r="B30">
            <v>115</v>
          </cell>
          <cell r="C30">
            <v>1.9798813051643022E-2</v>
          </cell>
          <cell r="D30">
            <v>115</v>
          </cell>
          <cell r="E30">
            <v>0.20642408788776148</v>
          </cell>
        </row>
        <row r="31">
          <cell r="B31">
            <v>116</v>
          </cell>
          <cell r="C31">
            <v>2.0906144322392878E-2</v>
          </cell>
          <cell r="D31">
            <v>116</v>
          </cell>
          <cell r="E31">
            <v>0.22677971269595942</v>
          </cell>
        </row>
        <row r="32">
          <cell r="B32">
            <v>116</v>
          </cell>
          <cell r="C32">
            <v>2.0906144322392878E-2</v>
          </cell>
          <cell r="D32">
            <v>116</v>
          </cell>
          <cell r="E32">
            <v>0.22677971269595942</v>
          </cell>
        </row>
        <row r="33">
          <cell r="B33">
            <v>117</v>
          </cell>
          <cell r="C33">
            <v>2.1969347540482204E-2</v>
          </cell>
          <cell r="D33">
            <v>117</v>
          </cell>
          <cell r="E33">
            <v>0.24822166747036228</v>
          </cell>
        </row>
        <row r="34">
          <cell r="B34">
            <v>117</v>
          </cell>
          <cell r="C34">
            <v>2.1969347540482204E-2</v>
          </cell>
          <cell r="D34">
            <v>117</v>
          </cell>
          <cell r="E34">
            <v>0.24822166747036228</v>
          </cell>
        </row>
        <row r="35">
          <cell r="B35">
            <v>117</v>
          </cell>
          <cell r="C35">
            <v>2.1969347540482204E-2</v>
          </cell>
          <cell r="D35">
            <v>117</v>
          </cell>
          <cell r="E35">
            <v>0.24822166747036228</v>
          </cell>
        </row>
        <row r="36">
          <cell r="B36">
            <v>118</v>
          </cell>
          <cell r="C36">
            <v>2.2975702539165678E-2</v>
          </cell>
          <cell r="D36">
            <v>118</v>
          </cell>
          <cell r="E36">
            <v>0.27069945588286154</v>
          </cell>
        </row>
        <row r="37">
          <cell r="B37">
            <v>119</v>
          </cell>
          <cell r="C37">
            <v>2.3912713818664961E-2</v>
          </cell>
          <cell r="D37">
            <v>119</v>
          </cell>
          <cell r="E37">
            <v>0.29414995263882315</v>
          </cell>
        </row>
        <row r="38">
          <cell r="B38">
            <v>119</v>
          </cell>
          <cell r="C38">
            <v>2.3912713818664961E-2</v>
          </cell>
          <cell r="D38">
            <v>119</v>
          </cell>
          <cell r="E38">
            <v>0.29414995263882315</v>
          </cell>
        </row>
        <row r="39">
          <cell r="B39">
            <v>120</v>
          </cell>
          <cell r="C39">
            <v>2.4768366111750859E-2</v>
          </cell>
          <cell r="D39">
            <v>120</v>
          </cell>
          <cell r="E39">
            <v>0.31849775567963218</v>
          </cell>
        </row>
        <row r="40">
          <cell r="B40">
            <v>120</v>
          </cell>
          <cell r="C40">
            <v>2.4768366111750859E-2</v>
          </cell>
          <cell r="D40">
            <v>120</v>
          </cell>
          <cell r="E40">
            <v>0.31849775567963218</v>
          </cell>
        </row>
        <row r="41">
          <cell r="B41">
            <v>120</v>
          </cell>
          <cell r="C41">
            <v>2.4768366111750859E-2</v>
          </cell>
          <cell r="D41">
            <v>120</v>
          </cell>
          <cell r="E41">
            <v>0.31849775567963218</v>
          </cell>
        </row>
        <row r="42">
          <cell r="B42">
            <v>121</v>
          </cell>
          <cell r="C42">
            <v>2.5531379230463606E-2</v>
          </cell>
          <cell r="D42">
            <v>121</v>
          </cell>
          <cell r="E42">
            <v>0.34365579420884529</v>
          </cell>
        </row>
        <row r="43">
          <cell r="B43">
            <v>121</v>
          </cell>
          <cell r="C43">
            <v>2.5531379230463606E-2</v>
          </cell>
          <cell r="D43">
            <v>121</v>
          </cell>
          <cell r="E43">
            <v>0.34365579420884529</v>
          </cell>
        </row>
        <row r="44">
          <cell r="B44">
            <v>121</v>
          </cell>
          <cell r="C44">
            <v>2.5531379230463606E-2</v>
          </cell>
          <cell r="D44">
            <v>121</v>
          </cell>
          <cell r="E44">
            <v>0.34365579420884529</v>
          </cell>
        </row>
        <row r="45">
          <cell r="B45">
            <v>122</v>
          </cell>
          <cell r="C45">
            <v>2.6191454690873861E-2</v>
          </cell>
          <cell r="D45">
            <v>122</v>
          </cell>
          <cell r="E45">
            <v>0.36952618808400151</v>
          </cell>
        </row>
        <row r="46">
          <cell r="B46">
            <v>124</v>
          </cell>
          <cell r="C46">
            <v>2.716786963268044E-2</v>
          </cell>
          <cell r="D46">
            <v>124</v>
          </cell>
          <cell r="E46">
            <v>0.42296528718897775</v>
          </cell>
        </row>
        <row r="47">
          <cell r="B47">
            <v>125</v>
          </cell>
          <cell r="C47">
            <v>2.7470477302303935E-2</v>
          </cell>
          <cell r="D47">
            <v>125</v>
          </cell>
          <cell r="E47">
            <v>0.45029514799256321</v>
          </cell>
        </row>
        <row r="48">
          <cell r="B48">
            <v>125</v>
          </cell>
          <cell r="C48">
            <v>2.7470477302303935E-2</v>
          </cell>
          <cell r="D48">
            <v>125</v>
          </cell>
          <cell r="E48">
            <v>0.45029514799256321</v>
          </cell>
        </row>
        <row r="49">
          <cell r="B49">
            <v>126</v>
          </cell>
          <cell r="C49">
            <v>2.7643004977432818E-2</v>
          </cell>
          <cell r="D49">
            <v>126</v>
          </cell>
          <cell r="E49">
            <v>0.47786286124125266</v>
          </cell>
        </row>
        <row r="50">
          <cell r="B50">
            <v>126</v>
          </cell>
          <cell r="C50">
            <v>2.7643004977432818E-2</v>
          </cell>
          <cell r="D50">
            <v>126</v>
          </cell>
          <cell r="E50">
            <v>0.47786286124125266</v>
          </cell>
        </row>
        <row r="51">
          <cell r="B51">
            <v>126</v>
          </cell>
          <cell r="C51">
            <v>2.7643004977432818E-2</v>
          </cell>
          <cell r="D51">
            <v>126</v>
          </cell>
          <cell r="E51">
            <v>0.47786286124125266</v>
          </cell>
        </row>
        <row r="52">
          <cell r="B52">
            <v>126</v>
          </cell>
          <cell r="C52">
            <v>2.7643004977432818E-2</v>
          </cell>
          <cell r="D52">
            <v>126</v>
          </cell>
          <cell r="E52">
            <v>0.47786286124125266</v>
          </cell>
        </row>
        <row r="53">
          <cell r="B53">
            <v>127</v>
          </cell>
          <cell r="C53">
            <v>2.7682972686959004E-2</v>
          </cell>
          <cell r="D53">
            <v>127</v>
          </cell>
          <cell r="E53">
            <v>0.50553695007632837</v>
          </cell>
        </row>
        <row r="54">
          <cell r="B54">
            <v>127</v>
          </cell>
          <cell r="C54">
            <v>2.7682972686959004E-2</v>
          </cell>
          <cell r="D54">
            <v>127</v>
          </cell>
          <cell r="E54">
            <v>0.50553695007632837</v>
          </cell>
        </row>
        <row r="55">
          <cell r="B55">
            <v>128</v>
          </cell>
          <cell r="C55">
            <v>2.75898044454141E-2</v>
          </cell>
          <cell r="D55">
            <v>128</v>
          </cell>
          <cell r="E55">
            <v>0.53318440659482735</v>
          </cell>
        </row>
        <row r="56">
          <cell r="B56">
            <v>129</v>
          </cell>
          <cell r="C56">
            <v>2.7364842065287345E-2</v>
          </cell>
          <cell r="D56">
            <v>129</v>
          </cell>
          <cell r="E56">
            <v>0.56067260657637186</v>
          </cell>
        </row>
        <row r="57">
          <cell r="B57">
            <v>129</v>
          </cell>
          <cell r="C57">
            <v>2.7364842065287345E-2</v>
          </cell>
          <cell r="D57">
            <v>129</v>
          </cell>
          <cell r="E57">
            <v>0.56067260657637186</v>
          </cell>
        </row>
        <row r="58">
          <cell r="B58">
            <v>130</v>
          </cell>
          <cell r="C58">
            <v>2.7011313000517845E-2</v>
          </cell>
          <cell r="D58">
            <v>130</v>
          </cell>
          <cell r="E58">
            <v>0.58787121501211126</v>
          </cell>
        </row>
        <row r="59">
          <cell r="B59">
            <v>130</v>
          </cell>
          <cell r="C59">
            <v>2.7011313000517845E-2</v>
          </cell>
          <cell r="D59">
            <v>130</v>
          </cell>
          <cell r="E59">
            <v>0.58787121501211126</v>
          </cell>
        </row>
        <row r="60">
          <cell r="B60">
            <v>130</v>
          </cell>
          <cell r="C60">
            <v>2.7011313000517845E-2</v>
          </cell>
          <cell r="D60">
            <v>130</v>
          </cell>
          <cell r="E60">
            <v>0.58787121501211126</v>
          </cell>
        </row>
        <row r="61">
          <cell r="B61">
            <v>130</v>
          </cell>
          <cell r="C61">
            <v>2.7011313000517845E-2</v>
          </cell>
          <cell r="D61">
            <v>130</v>
          </cell>
          <cell r="E61">
            <v>0.58787121501211126</v>
          </cell>
        </row>
        <row r="62">
          <cell r="B62">
            <v>130</v>
          </cell>
          <cell r="C62">
            <v>2.7011313000517845E-2</v>
          </cell>
          <cell r="D62">
            <v>130</v>
          </cell>
          <cell r="E62">
            <v>0.58787121501211126</v>
          </cell>
        </row>
        <row r="63">
          <cell r="B63">
            <v>130</v>
          </cell>
          <cell r="C63">
            <v>2.7011313000517845E-2</v>
          </cell>
          <cell r="D63">
            <v>130</v>
          </cell>
          <cell r="E63">
            <v>0.58787121501211126</v>
          </cell>
        </row>
        <row r="64">
          <cell r="B64">
            <v>131</v>
          </cell>
          <cell r="C64">
            <v>2.6534253298318079E-2</v>
          </cell>
          <cell r="D64">
            <v>131</v>
          </cell>
          <cell r="E64">
            <v>0.61465403687810727</v>
          </cell>
        </row>
        <row r="65">
          <cell r="B65">
            <v>131</v>
          </cell>
          <cell r="C65">
            <v>2.6534253298318079E-2</v>
          </cell>
          <cell r="D65">
            <v>131</v>
          </cell>
          <cell r="E65">
            <v>0.61465403687810727</v>
          </cell>
        </row>
        <row r="66">
          <cell r="B66">
            <v>132</v>
          </cell>
          <cell r="C66">
            <v>2.5940388230297311E-2</v>
          </cell>
          <cell r="D66">
            <v>132</v>
          </cell>
          <cell r="E66">
            <v>0.6409007694261436</v>
          </cell>
        </row>
        <row r="67">
          <cell r="B67">
            <v>132</v>
          </cell>
          <cell r="C67">
            <v>2.5940388230297311E-2</v>
          </cell>
          <cell r="D67">
            <v>132</v>
          </cell>
          <cell r="E67">
            <v>0.6409007694261436</v>
          </cell>
        </row>
        <row r="68">
          <cell r="B68">
            <v>132</v>
          </cell>
          <cell r="C68">
            <v>2.5940388230297311E-2</v>
          </cell>
          <cell r="D68">
            <v>132</v>
          </cell>
          <cell r="E68">
            <v>0.6409007694261436</v>
          </cell>
        </row>
        <row r="69">
          <cell r="B69">
            <v>133</v>
          </cell>
          <cell r="C69">
            <v>2.5237974557541742E-2</v>
          </cell>
          <cell r="D69">
            <v>133</v>
          </cell>
          <cell r="E69">
            <v>0.66649861553945799</v>
          </cell>
        </row>
        <row r="70">
          <cell r="B70">
            <v>133</v>
          </cell>
          <cell r="C70">
            <v>2.5237974557541742E-2</v>
          </cell>
          <cell r="D70">
            <v>133</v>
          </cell>
          <cell r="E70">
            <v>0.66649861553945799</v>
          </cell>
        </row>
        <row r="71">
          <cell r="B71">
            <v>133</v>
          </cell>
          <cell r="C71">
            <v>2.5237974557541742E-2</v>
          </cell>
          <cell r="D71">
            <v>133</v>
          </cell>
          <cell r="E71">
            <v>0.66649861553945799</v>
          </cell>
        </row>
        <row r="72">
          <cell r="B72">
            <v>133</v>
          </cell>
          <cell r="C72">
            <v>2.5237974557541742E-2</v>
          </cell>
          <cell r="D72">
            <v>133</v>
          </cell>
          <cell r="E72">
            <v>0.66649861553945799</v>
          </cell>
        </row>
        <row r="73">
          <cell r="B73">
            <v>134</v>
          </cell>
          <cell r="C73">
            <v>2.4436609599821701E-2</v>
          </cell>
          <cell r="D73">
            <v>134</v>
          </cell>
          <cell r="E73">
            <v>0.69134372227953267</v>
          </cell>
        </row>
        <row r="74">
          <cell r="B74">
            <v>134</v>
          </cell>
          <cell r="C74">
            <v>2.4436609599821701E-2</v>
          </cell>
          <cell r="D74">
            <v>134</v>
          </cell>
          <cell r="E74">
            <v>0.69134372227953267</v>
          </cell>
        </row>
        <row r="75">
          <cell r="B75">
            <v>134</v>
          </cell>
          <cell r="C75">
            <v>2.4436609599821701E-2</v>
          </cell>
          <cell r="D75">
            <v>134</v>
          </cell>
          <cell r="E75">
            <v>0.69134372227953267</v>
          </cell>
        </row>
        <row r="76">
          <cell r="B76">
            <v>135</v>
          </cell>
          <cell r="C76">
            <v>2.3547013277111856E-2</v>
          </cell>
          <cell r="D76">
            <v>135</v>
          </cell>
          <cell r="E76">
            <v>0.71534241443916113</v>
          </cell>
        </row>
        <row r="77">
          <cell r="B77">
            <v>136</v>
          </cell>
          <cell r="C77">
            <v>2.2580790033966378E-2</v>
          </cell>
          <cell r="D77">
            <v>136</v>
          </cell>
          <cell r="E77">
            <v>0.73841219947893255</v>
          </cell>
        </row>
        <row r="78">
          <cell r="B78">
            <v>136</v>
          </cell>
          <cell r="C78">
            <v>2.2580790033966378E-2</v>
          </cell>
          <cell r="D78">
            <v>136</v>
          </cell>
          <cell r="E78">
            <v>0.73841219947893255</v>
          </cell>
        </row>
        <row r="79">
          <cell r="B79">
            <v>136</v>
          </cell>
          <cell r="C79">
            <v>2.2580790033966378E-2</v>
          </cell>
          <cell r="D79">
            <v>136</v>
          </cell>
          <cell r="E79">
            <v>0.73841219947893255</v>
          </cell>
        </row>
        <row r="80">
          <cell r="B80">
            <v>136</v>
          </cell>
          <cell r="C80">
            <v>2.2580790033966378E-2</v>
          </cell>
          <cell r="D80">
            <v>136</v>
          </cell>
          <cell r="E80">
            <v>0.73841219947893255</v>
          </cell>
        </row>
        <row r="81">
          <cell r="B81">
            <v>138</v>
          </cell>
          <cell r="C81">
            <v>2.0467793058968793E-2</v>
          </cell>
          <cell r="D81">
            <v>138</v>
          </cell>
          <cell r="E81">
            <v>0.78149529650425298</v>
          </cell>
        </row>
        <row r="82">
          <cell r="B82">
            <v>138</v>
          </cell>
          <cell r="C82">
            <v>2.0467793058968793E-2</v>
          </cell>
          <cell r="D82">
            <v>138</v>
          </cell>
          <cell r="E82">
            <v>0.78149529650425298</v>
          </cell>
        </row>
        <row r="83">
          <cell r="B83">
            <v>138</v>
          </cell>
          <cell r="C83">
            <v>2.0467793058968793E-2</v>
          </cell>
          <cell r="D83">
            <v>138</v>
          </cell>
          <cell r="E83">
            <v>0.78149529650425298</v>
          </cell>
        </row>
        <row r="84">
          <cell r="B84">
            <v>139</v>
          </cell>
          <cell r="C84">
            <v>1.934637485372016E-2</v>
          </cell>
          <cell r="D84">
            <v>139</v>
          </cell>
          <cell r="E84">
            <v>0.80140510378763075</v>
          </cell>
        </row>
        <row r="85">
          <cell r="B85">
            <v>140</v>
          </cell>
          <cell r="C85">
            <v>1.8198542410879755E-2</v>
          </cell>
          <cell r="D85">
            <v>140</v>
          </cell>
          <cell r="E85">
            <v>0.82017924537871589</v>
          </cell>
        </row>
        <row r="86">
          <cell r="B86">
            <v>140</v>
          </cell>
          <cell r="C86">
            <v>1.8198542410879755E-2</v>
          </cell>
          <cell r="D86">
            <v>140</v>
          </cell>
          <cell r="E86">
            <v>0.82017924537871589</v>
          </cell>
        </row>
        <row r="87">
          <cell r="B87">
            <v>140</v>
          </cell>
          <cell r="C87">
            <v>1.8198542410879755E-2</v>
          </cell>
          <cell r="D87">
            <v>140</v>
          </cell>
          <cell r="E87">
            <v>0.82017924537871589</v>
          </cell>
        </row>
        <row r="88">
          <cell r="B88">
            <v>141</v>
          </cell>
          <cell r="C88">
            <v>1.7036565118330356E-2</v>
          </cell>
          <cell r="D88">
            <v>141</v>
          </cell>
          <cell r="E88">
            <v>0.8377974798867347</v>
          </cell>
        </row>
        <row r="89">
          <cell r="B89">
            <v>141</v>
          </cell>
          <cell r="C89">
            <v>1.7036565118330356E-2</v>
          </cell>
          <cell r="D89">
            <v>141</v>
          </cell>
          <cell r="E89">
            <v>0.8377974798867347</v>
          </cell>
        </row>
        <row r="90">
          <cell r="B90">
            <v>141</v>
          </cell>
          <cell r="C90">
            <v>1.7036565118330356E-2</v>
          </cell>
          <cell r="D90">
            <v>141</v>
          </cell>
          <cell r="E90">
            <v>0.8377974798867347</v>
          </cell>
        </row>
        <row r="91">
          <cell r="B91">
            <v>141</v>
          </cell>
          <cell r="C91">
            <v>1.7036565118330356E-2</v>
          </cell>
          <cell r="D91">
            <v>141</v>
          </cell>
          <cell r="E91">
            <v>0.8377974798867347</v>
          </cell>
        </row>
        <row r="92">
          <cell r="B92">
            <v>142</v>
          </cell>
          <cell r="C92">
            <v>1.5872154993911047E-2</v>
          </cell>
          <cell r="D92">
            <v>142</v>
          </cell>
          <cell r="E92">
            <v>0.85425157292578269</v>
          </cell>
        </row>
        <row r="93">
          <cell r="B93">
            <v>142</v>
          </cell>
          <cell r="C93">
            <v>1.5872154993911047E-2</v>
          </cell>
          <cell r="D93">
            <v>142</v>
          </cell>
          <cell r="E93">
            <v>0.85425157292578269</v>
          </cell>
        </row>
        <row r="94">
          <cell r="B94">
            <v>144</v>
          </cell>
          <cell r="C94">
            <v>1.3579034425975123E-2</v>
          </cell>
          <cell r="D94">
            <v>144</v>
          </cell>
          <cell r="E94">
            <v>0.88369036024499126</v>
          </cell>
        </row>
        <row r="95">
          <cell r="B95">
            <v>145</v>
          </cell>
          <cell r="C95">
            <v>1.2469470862417125E-2</v>
          </cell>
          <cell r="D95">
            <v>145</v>
          </cell>
          <cell r="E95">
            <v>0.89671195646175217</v>
          </cell>
        </row>
        <row r="96">
          <cell r="B96">
            <v>146</v>
          </cell>
          <cell r="C96">
            <v>1.139555773627841E-2</v>
          </cell>
          <cell r="D96">
            <v>146</v>
          </cell>
          <cell r="E96">
            <v>0.90864119837224711</v>
          </cell>
        </row>
        <row r="97">
          <cell r="B97">
            <v>147</v>
          </cell>
          <cell r="C97">
            <v>1.0364099474336386E-2</v>
          </cell>
          <cell r="D97">
            <v>147</v>
          </cell>
          <cell r="E97">
            <v>0.91951723675648545</v>
          </cell>
        </row>
        <row r="98">
          <cell r="B98">
            <v>147</v>
          </cell>
          <cell r="C98">
            <v>1.0364099474336386E-2</v>
          </cell>
          <cell r="D98">
            <v>147</v>
          </cell>
          <cell r="E98">
            <v>0.91951723675648545</v>
          </cell>
        </row>
        <row r="99">
          <cell r="B99">
            <v>147</v>
          </cell>
          <cell r="C99">
            <v>1.0364099474336386E-2</v>
          </cell>
          <cell r="D99">
            <v>147</v>
          </cell>
          <cell r="E99">
            <v>0.91951723675648545</v>
          </cell>
        </row>
        <row r="100">
          <cell r="B100">
            <v>148</v>
          </cell>
          <cell r="C100">
            <v>9.3807159415181772E-3</v>
          </cell>
          <cell r="D100">
            <v>148</v>
          </cell>
          <cell r="E100">
            <v>0.92938543538176799</v>
          </cell>
        </row>
        <row r="101">
          <cell r="B101">
            <v>148</v>
          </cell>
          <cell r="C101">
            <v>9.3807159415181772E-3</v>
          </cell>
          <cell r="D101">
            <v>148</v>
          </cell>
          <cell r="E101">
            <v>0.92938543538176799</v>
          </cell>
        </row>
        <row r="102">
          <cell r="B102">
            <v>149</v>
          </cell>
          <cell r="C102">
            <v>8.4498465760886512E-3</v>
          </cell>
          <cell r="D102">
            <v>149</v>
          </cell>
          <cell r="E102">
            <v>0.93829618616729193</v>
          </cell>
        </row>
        <row r="103">
          <cell r="B103">
            <v>152</v>
          </cell>
          <cell r="C103">
            <v>5.9998154606192991E-3</v>
          </cell>
          <cell r="D103">
            <v>152</v>
          </cell>
          <cell r="E103">
            <v>0.95983890265067262</v>
          </cell>
        </row>
        <row r="104">
          <cell r="B104">
            <v>153</v>
          </cell>
          <cell r="C104">
            <v>5.3013250527593706E-3</v>
          </cell>
          <cell r="D104">
            <v>153</v>
          </cell>
          <cell r="E104">
            <v>0.96548453514014232</v>
          </cell>
        </row>
        <row r="105">
          <cell r="B105">
            <v>154</v>
          </cell>
          <cell r="C105">
            <v>4.6616471837985108E-3</v>
          </cell>
          <cell r="D105">
            <v>154</v>
          </cell>
          <cell r="E105">
            <v>0.9704611650034034</v>
          </cell>
        </row>
        <row r="106">
          <cell r="B106">
            <v>157</v>
          </cell>
          <cell r="C106">
            <v>3.0793202363930557E-3</v>
          </cell>
          <cell r="D106">
            <v>157</v>
          </cell>
          <cell r="E106">
            <v>0.98195037374805405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6.bin"/><Relationship Id="rId9" Type="http://schemas.openxmlformats.org/officeDocument/2006/relationships/image" Target="../media/image1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"/>
  <sheetViews>
    <sheetView workbookViewId="0">
      <selection activeCell="B4" sqref="B4"/>
    </sheetView>
  </sheetViews>
  <sheetFormatPr baseColWidth="10" defaultColWidth="8.83203125" defaultRowHeight="16" x14ac:dyDescent="0.2"/>
  <cols>
    <col min="1" max="1" width="14.83203125" style="8" customWidth="1"/>
    <col min="2" max="2" width="13.6640625" style="8" customWidth="1"/>
    <col min="3" max="3" width="10.1640625" style="8" customWidth="1"/>
    <col min="4" max="4" width="14.1640625" style="8" customWidth="1"/>
    <col min="5" max="5" width="9.5" style="8" customWidth="1"/>
    <col min="6" max="6" width="8.83203125" style="8"/>
    <col min="7" max="7" width="8.6640625" style="8" customWidth="1"/>
    <col min="8" max="11" width="8.83203125" style="8"/>
  </cols>
  <sheetData>
    <row r="1" spans="1:16" ht="26" x14ac:dyDescent="0.3">
      <c r="A1" s="1" t="s">
        <v>4</v>
      </c>
    </row>
    <row r="2" spans="1:16" s="3" customFormat="1" x14ac:dyDescent="0.2">
      <c r="A2" s="7"/>
      <c r="B2" s="10"/>
      <c r="C2" s="9"/>
      <c r="D2" s="9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</row>
    <row r="3" spans="1:16" x14ac:dyDescent="0.2">
      <c r="A3" s="8" t="s">
        <v>6</v>
      </c>
    </row>
    <row r="4" spans="1:16" x14ac:dyDescent="0.2">
      <c r="A4" s="8" t="s">
        <v>8</v>
      </c>
    </row>
    <row r="5" spans="1:16" x14ac:dyDescent="0.2">
      <c r="A5" s="8" t="s">
        <v>7</v>
      </c>
    </row>
    <row r="6" spans="1:16" x14ac:dyDescent="0.2">
      <c r="A6" s="8" t="s">
        <v>5</v>
      </c>
    </row>
    <row r="13" spans="1:16" x14ac:dyDescent="0.2">
      <c r="A13" s="8" t="s">
        <v>9</v>
      </c>
    </row>
    <row r="20" spans="1:1" x14ac:dyDescent="0.2">
      <c r="A20" s="8" t="s">
        <v>10</v>
      </c>
    </row>
    <row r="21" spans="1:1" x14ac:dyDescent="0.2">
      <c r="A21" s="8" t="s">
        <v>11</v>
      </c>
    </row>
    <row r="36" spans="1:3" x14ac:dyDescent="0.2">
      <c r="A36" s="8" t="s">
        <v>12</v>
      </c>
    </row>
    <row r="37" spans="1:3" x14ac:dyDescent="0.2">
      <c r="A37" s="8" t="s">
        <v>13</v>
      </c>
    </row>
    <row r="39" spans="1:3" x14ac:dyDescent="0.2">
      <c r="A39" s="8" t="s">
        <v>17</v>
      </c>
    </row>
    <row r="40" spans="1:3" x14ac:dyDescent="0.2">
      <c r="A40" s="8" t="s">
        <v>18</v>
      </c>
    </row>
    <row r="42" spans="1:3" x14ac:dyDescent="0.2">
      <c r="A42" s="8" t="s">
        <v>14</v>
      </c>
    </row>
    <row r="43" spans="1:3" x14ac:dyDescent="0.2">
      <c r="A43" s="8" t="s">
        <v>16</v>
      </c>
    </row>
    <row r="44" spans="1:3" x14ac:dyDescent="0.2">
      <c r="A44" s="8" t="s">
        <v>15</v>
      </c>
    </row>
    <row r="46" spans="1:3" ht="19" x14ac:dyDescent="0.25">
      <c r="A46" s="2" t="s">
        <v>3</v>
      </c>
    </row>
    <row r="47" spans="1:3" x14ac:dyDescent="0.2">
      <c r="A47" s="11" t="s">
        <v>73</v>
      </c>
    </row>
    <row r="48" spans="1:3" x14ac:dyDescent="0.2">
      <c r="A48" s="8" t="s">
        <v>32</v>
      </c>
      <c r="C48" s="4" t="s">
        <v>76</v>
      </c>
    </row>
    <row r="49" spans="1:7" x14ac:dyDescent="0.2">
      <c r="A49" s="8" t="s">
        <v>33</v>
      </c>
    </row>
    <row r="50" spans="1:7" x14ac:dyDescent="0.2">
      <c r="A50" s="4" t="s">
        <v>75</v>
      </c>
      <c r="B50" s="4"/>
      <c r="C50" s="4">
        <f>_xlfn.NORM.DIST(60,50,10,TRUE)-_xlfn.NORM.DIST(45,50,10,TRUE)</f>
        <v>0.53280720734255616</v>
      </c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3" spans="1:7" x14ac:dyDescent="0.2">
      <c r="A53" s="12" t="s">
        <v>84</v>
      </c>
      <c r="C53" s="4">
        <f>1-_xlfn.NORM.DIST(60,50,10,TRUE)</f>
        <v>0.15865525393145696</v>
      </c>
    </row>
    <row r="57" spans="1:7" ht="19" x14ac:dyDescent="0.25">
      <c r="A57" s="2" t="s">
        <v>34</v>
      </c>
    </row>
    <row r="58" spans="1:7" x14ac:dyDescent="0.2">
      <c r="A58" s="8" t="s">
        <v>19</v>
      </c>
    </row>
    <row r="59" spans="1:7" x14ac:dyDescent="0.2">
      <c r="A59" s="8" t="s">
        <v>20</v>
      </c>
    </row>
    <row r="60" spans="1:7" x14ac:dyDescent="0.2">
      <c r="A60" s="8" t="s">
        <v>21</v>
      </c>
    </row>
    <row r="77" spans="1:1" ht="19" x14ac:dyDescent="0.25">
      <c r="A77" s="2" t="s">
        <v>25</v>
      </c>
    </row>
    <row r="78" spans="1:1" x14ac:dyDescent="0.2">
      <c r="A78" s="4" t="s">
        <v>74</v>
      </c>
    </row>
    <row r="79" spans="1:1" x14ac:dyDescent="0.2">
      <c r="A79" s="8" t="s">
        <v>22</v>
      </c>
    </row>
    <row r="82" spans="1:1" x14ac:dyDescent="0.2">
      <c r="A82" s="8" t="s">
        <v>23</v>
      </c>
    </row>
    <row r="85" spans="1:1" x14ac:dyDescent="0.2">
      <c r="A85" s="8" t="s">
        <v>24</v>
      </c>
    </row>
    <row r="109" spans="1:1" ht="19" x14ac:dyDescent="0.25">
      <c r="A109" s="2" t="s">
        <v>3</v>
      </c>
    </row>
    <row r="110" spans="1:1" x14ac:dyDescent="0.2">
      <c r="A110" s="8" t="s">
        <v>26</v>
      </c>
    </row>
    <row r="111" spans="1:1" x14ac:dyDescent="0.2">
      <c r="A111" s="8" t="s">
        <v>27</v>
      </c>
    </row>
    <row r="112" spans="1:1" x14ac:dyDescent="0.2">
      <c r="A112" s="8" t="s">
        <v>28</v>
      </c>
    </row>
    <row r="113" spans="1:7" x14ac:dyDescent="0.2">
      <c r="A113" s="8" t="s">
        <v>29</v>
      </c>
    </row>
    <row r="114" spans="1:7" x14ac:dyDescent="0.2">
      <c r="A114" s="8" t="s">
        <v>30</v>
      </c>
    </row>
    <row r="117" spans="1:7" x14ac:dyDescent="0.2">
      <c r="A117" s="4" t="s">
        <v>77</v>
      </c>
      <c r="B117" s="4"/>
      <c r="C117" s="4"/>
      <c r="D117" s="4"/>
      <c r="E117" s="4"/>
      <c r="F117" s="4"/>
      <c r="G117" s="4"/>
    </row>
    <row r="118" spans="1:7" x14ac:dyDescent="0.2">
      <c r="A118" s="4" t="s">
        <v>78</v>
      </c>
      <c r="B118" s="4"/>
      <c r="C118" s="4"/>
      <c r="D118" s="4"/>
      <c r="E118" s="4"/>
      <c r="F118" s="4"/>
      <c r="G118" s="4"/>
    </row>
    <row r="119" spans="1:7" x14ac:dyDescent="0.2">
      <c r="A119" s="4" t="s">
        <v>79</v>
      </c>
      <c r="B119" s="4"/>
      <c r="C119" s="4"/>
      <c r="D119" s="4"/>
      <c r="E119" s="4"/>
      <c r="F119" s="4"/>
      <c r="G119" s="4"/>
    </row>
  </sheetData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38" r:id="rId4">
          <objectPr defaultSize="0" autoPict="0" r:id="rId5">
            <anchor moveWithCells="1">
              <from>
                <xdr:col>1</xdr:col>
                <xdr:colOff>0</xdr:colOff>
                <xdr:row>6</xdr:row>
                <xdr:rowOff>152400</xdr:rowOff>
              </from>
              <to>
                <xdr:col>2</xdr:col>
                <xdr:colOff>228600</xdr:colOff>
                <xdr:row>10</xdr:row>
                <xdr:rowOff>152400</xdr:rowOff>
              </to>
            </anchor>
          </objectPr>
        </oleObject>
      </mc:Choice>
      <mc:Fallback>
        <oleObject progId="Equation.3" shapeId="1038" r:id="rId4"/>
      </mc:Fallback>
    </mc:AlternateContent>
    <mc:AlternateContent xmlns:mc="http://schemas.openxmlformats.org/markup-compatibility/2006">
      <mc:Choice Requires="x14">
        <oleObject progId="Equation.3" shapeId="1039" r:id="rId6">
          <objectPr defaultSize="0" autoPict="0" r:id="rId7">
            <anchor moveWithCells="1">
              <from>
                <xdr:col>0</xdr:col>
                <xdr:colOff>355600</xdr:colOff>
                <xdr:row>13</xdr:row>
                <xdr:rowOff>152400</xdr:rowOff>
              </from>
              <to>
                <xdr:col>5</xdr:col>
                <xdr:colOff>342900</xdr:colOff>
                <xdr:row>18</xdr:row>
                <xdr:rowOff>63500</xdr:rowOff>
              </to>
            </anchor>
          </objectPr>
        </oleObject>
      </mc:Choice>
      <mc:Fallback>
        <oleObject progId="Equation.3" shapeId="1039" r:id="rId6"/>
      </mc:Fallback>
    </mc:AlternateContent>
    <mc:AlternateContent xmlns:mc="http://schemas.openxmlformats.org/markup-compatibility/2006">
      <mc:Choice Requires="x14">
        <oleObject progId="Equation.3" shapeId="1042" r:id="rId8">
          <objectPr defaultSize="0" autoPict="0" r:id="rId9">
            <anchor moveWithCells="1">
              <from>
                <xdr:col>1</xdr:col>
                <xdr:colOff>25400</xdr:colOff>
                <xdr:row>79</xdr:row>
                <xdr:rowOff>25400</xdr:rowOff>
              </from>
              <to>
                <xdr:col>2</xdr:col>
                <xdr:colOff>469900</xdr:colOff>
                <xdr:row>80</xdr:row>
                <xdr:rowOff>152400</xdr:rowOff>
              </to>
            </anchor>
          </objectPr>
        </oleObject>
      </mc:Choice>
      <mc:Fallback>
        <oleObject progId="Equation.3" shapeId="1042" r:id="rId8"/>
      </mc:Fallback>
    </mc:AlternateContent>
    <mc:AlternateContent xmlns:mc="http://schemas.openxmlformats.org/markup-compatibility/2006">
      <mc:Choice Requires="x14">
        <oleObject progId="Equation.3" shapeId="1043" r:id="rId10">
          <objectPr defaultSize="0" autoPict="0" r:id="rId11">
            <anchor moveWithCells="1">
              <from>
                <xdr:col>1</xdr:col>
                <xdr:colOff>0</xdr:colOff>
                <xdr:row>82</xdr:row>
                <xdr:rowOff>25400</xdr:rowOff>
              </from>
              <to>
                <xdr:col>3</xdr:col>
                <xdr:colOff>0</xdr:colOff>
                <xdr:row>83</xdr:row>
                <xdr:rowOff>152400</xdr:rowOff>
              </to>
            </anchor>
          </objectPr>
        </oleObject>
      </mc:Choice>
      <mc:Fallback>
        <oleObject progId="Equation.3" shapeId="1043" r:id="rId10"/>
      </mc:Fallback>
    </mc:AlternateContent>
    <mc:AlternateContent xmlns:mc="http://schemas.openxmlformats.org/markup-compatibility/2006">
      <mc:Choice Requires="x14">
        <oleObject progId="Equation.3" shapeId="1044" r:id="rId12">
          <objectPr defaultSize="0" autoPict="0" r:id="rId13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3</xdr:col>
                <xdr:colOff>12700</xdr:colOff>
                <xdr:row>86</xdr:row>
                <xdr:rowOff>152400</xdr:rowOff>
              </to>
            </anchor>
          </objectPr>
        </oleObject>
      </mc:Choice>
      <mc:Fallback>
        <oleObject progId="Equation.3" shapeId="1044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8"/>
  <sheetViews>
    <sheetView topLeftCell="A67" workbookViewId="0">
      <selection activeCell="B62" sqref="B62"/>
    </sheetView>
  </sheetViews>
  <sheetFormatPr baseColWidth="10" defaultColWidth="11.5" defaultRowHeight="15" x14ac:dyDescent="0.2"/>
  <cols>
    <col min="1" max="1" width="16" customWidth="1"/>
    <col min="2" max="2" width="14.83203125" customWidth="1"/>
    <col min="3" max="3" width="26.33203125" customWidth="1"/>
    <col min="4" max="4" width="10.83203125" customWidth="1"/>
  </cols>
  <sheetData>
    <row r="1" spans="1:10" s="3" customFormat="1" ht="26" x14ac:dyDescent="0.3">
      <c r="A1" s="1" t="s">
        <v>35</v>
      </c>
      <c r="B1" s="6"/>
      <c r="C1" s="6"/>
      <c r="E1" s="5"/>
      <c r="G1" s="5"/>
      <c r="H1" s="5"/>
    </row>
    <row r="2" spans="1:10" s="3" customFormat="1" ht="16" x14ac:dyDescent="0.2">
      <c r="A2" s="9"/>
      <c r="B2" s="9"/>
      <c r="C2" s="9"/>
      <c r="D2" s="8"/>
      <c r="E2" s="8"/>
      <c r="F2" s="8"/>
      <c r="G2" s="8"/>
      <c r="H2" s="8"/>
      <c r="I2" s="8"/>
      <c r="J2" s="8"/>
    </row>
    <row r="3" spans="1:10" ht="16" x14ac:dyDescent="0.2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</row>
    <row r="4" spans="1:10" ht="16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6" x14ac:dyDescent="0.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6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6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6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6" x14ac:dyDescent="0.2">
      <c r="A9" s="8" t="s">
        <v>37</v>
      </c>
      <c r="B9" s="8"/>
      <c r="C9" s="8"/>
      <c r="D9" s="8"/>
      <c r="E9" s="8"/>
      <c r="F9" s="8"/>
      <c r="G9" s="8"/>
      <c r="H9" s="8"/>
      <c r="I9" s="8"/>
      <c r="J9" s="8"/>
    </row>
    <row r="10" spans="1:10" ht="16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6" x14ac:dyDescent="0.2">
      <c r="A11" s="8" t="s">
        <v>38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6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6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6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6" x14ac:dyDescent="0.2">
      <c r="A15" s="8" t="s">
        <v>42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6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6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6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6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6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6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6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6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6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6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6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6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6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6" x14ac:dyDescent="0.2">
      <c r="A29" s="8" t="s">
        <v>43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6" x14ac:dyDescent="0.2">
      <c r="A30" s="8" t="s">
        <v>44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6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6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6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6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6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6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6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6" x14ac:dyDescent="0.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6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6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6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9" x14ac:dyDescent="0.25">
      <c r="A50" s="2" t="s">
        <v>3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6" x14ac:dyDescent="0.2">
      <c r="A51" s="8" t="s">
        <v>45</v>
      </c>
      <c r="B51" s="4"/>
      <c r="C51" s="4" t="s">
        <v>80</v>
      </c>
      <c r="D51" s="4" t="s">
        <v>94</v>
      </c>
      <c r="E51" s="4"/>
      <c r="F51" s="8"/>
      <c r="G51" s="8"/>
      <c r="H51" s="8"/>
      <c r="I51" s="8"/>
      <c r="J51" s="8"/>
    </row>
    <row r="52" spans="1:10" ht="16" x14ac:dyDescent="0.2">
      <c r="A52" s="8" t="s">
        <v>46</v>
      </c>
      <c r="B52" s="4"/>
      <c r="C52" s="4" t="s">
        <v>81</v>
      </c>
      <c r="D52" s="4">
        <f>_xlfn.NORM.S.DIST(-0.8,TRUE)</f>
        <v>0.21185539858339661</v>
      </c>
      <c r="E52" s="4"/>
      <c r="F52" s="8"/>
      <c r="G52" s="8"/>
      <c r="H52" s="8"/>
      <c r="I52" s="8"/>
      <c r="J52" s="8"/>
    </row>
    <row r="53" spans="1:10" ht="16" x14ac:dyDescent="0.2">
      <c r="A53" s="8" t="s">
        <v>47</v>
      </c>
      <c r="B53" s="4" t="s">
        <v>82</v>
      </c>
      <c r="C53" s="4"/>
      <c r="D53" s="4">
        <f>_xlfn.NORM.S.DIST(2,TRUE)-_xlfn.NORM.S.DIST(1,TRUE)</f>
        <v>0.13590512198327775</v>
      </c>
      <c r="E53" s="4"/>
      <c r="F53" s="8"/>
      <c r="G53" s="8"/>
      <c r="H53" s="8"/>
      <c r="I53" s="8"/>
      <c r="J53" s="8"/>
    </row>
    <row r="54" spans="1:10" ht="16" x14ac:dyDescent="0.2">
      <c r="A54" s="8"/>
      <c r="B54" s="4"/>
      <c r="C54" s="4"/>
      <c r="D54" s="4"/>
      <c r="E54" s="4"/>
      <c r="F54" s="8"/>
      <c r="G54" s="8"/>
      <c r="H54" s="8"/>
      <c r="I54" s="8"/>
      <c r="J54" s="8"/>
    </row>
    <row r="55" spans="1:10" ht="16" x14ac:dyDescent="0.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9" x14ac:dyDescent="0.25">
      <c r="A57" s="2" t="s">
        <v>3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ht="16" x14ac:dyDescent="0.2">
      <c r="A58" s="8" t="s">
        <v>31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6" x14ac:dyDescent="0.2">
      <c r="A59" s="8" t="s">
        <v>32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ht="16" x14ac:dyDescent="0.2">
      <c r="A60" s="8" t="s">
        <v>39</v>
      </c>
      <c r="B60" s="8"/>
      <c r="C60" s="4" t="s">
        <v>41</v>
      </c>
      <c r="E60" s="8"/>
      <c r="F60" s="8"/>
      <c r="G60" s="8"/>
      <c r="H60" s="8"/>
      <c r="I60" s="8"/>
      <c r="J60" s="8"/>
    </row>
    <row r="61" spans="1:10" ht="16" x14ac:dyDescent="0.2">
      <c r="A61" s="4" t="s">
        <v>83</v>
      </c>
      <c r="B61" s="4"/>
      <c r="C61" s="4"/>
      <c r="D61" s="4"/>
      <c r="E61" s="4"/>
      <c r="F61" s="4"/>
      <c r="G61" s="8"/>
      <c r="H61" s="8"/>
      <c r="I61" s="8"/>
      <c r="J61" s="8"/>
    </row>
    <row r="62" spans="1:10" ht="16" x14ac:dyDescent="0.2">
      <c r="A62" s="4"/>
      <c r="B62" s="4" t="s">
        <v>120</v>
      </c>
      <c r="C62" s="4"/>
      <c r="D62" s="4">
        <f>_xlfn.NORM.S.DIST(1,TRUE)-_xlfn.NORM.S.DIST(-0.5,TRUE)</f>
        <v>0.53280720734255616</v>
      </c>
      <c r="E62" s="4"/>
      <c r="F62" s="4"/>
      <c r="G62" s="8"/>
      <c r="H62" s="8"/>
      <c r="I62" s="8"/>
      <c r="J62" s="8"/>
    </row>
    <row r="63" spans="1:10" ht="16" x14ac:dyDescent="0.2">
      <c r="A63" s="12"/>
      <c r="B63" s="12"/>
      <c r="C63" s="12"/>
      <c r="D63" s="12"/>
      <c r="E63" s="12"/>
      <c r="F63" s="12"/>
      <c r="G63" s="8"/>
      <c r="H63" s="8"/>
      <c r="I63" s="8"/>
      <c r="J63" s="8"/>
    </row>
    <row r="64" spans="1:10" ht="16" x14ac:dyDescent="0.2">
      <c r="A64" s="8" t="s">
        <v>40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ht="16" x14ac:dyDescent="0.2">
      <c r="A65" s="4" t="s">
        <v>85</v>
      </c>
      <c r="B65" s="8"/>
      <c r="C65" s="8"/>
      <c r="D65" s="4">
        <f>_xlfn.NORM.S.DIST(-1,TRUE)</f>
        <v>0.15865525393145699</v>
      </c>
      <c r="E65" s="8"/>
      <c r="F65" s="8"/>
      <c r="G65" s="8"/>
      <c r="H65" s="8"/>
      <c r="I65" s="8"/>
      <c r="J65" s="8"/>
    </row>
    <row r="66" spans="1:10" ht="16" x14ac:dyDescent="0.2">
      <c r="A66" s="8"/>
      <c r="B66" s="8"/>
      <c r="C66" s="8" t="s">
        <v>119</v>
      </c>
      <c r="D66" s="8"/>
      <c r="E66" s="8"/>
      <c r="F66" s="8"/>
      <c r="G66" s="8"/>
      <c r="H66" s="8"/>
      <c r="I66" s="8"/>
      <c r="J66" s="8"/>
    </row>
    <row r="67" spans="1:10" ht="1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</row>
  </sheetData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57" r:id="rId4">
          <objectPr defaultSize="0" autoPict="0" r:id="rId5">
            <anchor moveWithCells="1">
              <from>
                <xdr:col>1</xdr:col>
                <xdr:colOff>0</xdr:colOff>
                <xdr:row>3</xdr:row>
                <xdr:rowOff>63500</xdr:rowOff>
              </from>
              <to>
                <xdr:col>2</xdr:col>
                <xdr:colOff>101600</xdr:colOff>
                <xdr:row>7</xdr:row>
                <xdr:rowOff>12700</xdr:rowOff>
              </to>
            </anchor>
          </objectPr>
        </oleObject>
      </mc:Choice>
      <mc:Fallback>
        <oleObject progId="Equation.3" shapeId="2057" r:id="rId4"/>
      </mc:Fallback>
    </mc:AlternateContent>
    <mc:AlternateContent xmlns:mc="http://schemas.openxmlformats.org/markup-compatibility/2006">
      <mc:Choice Requires="x14">
        <oleObject progId="Equation.3" shapeId="2058" r:id="rId6">
          <objectPr defaultSize="0" autoPict="0" r:id="rId7">
            <anchor moveWithCells="1">
              <from>
                <xdr:col>0</xdr:col>
                <xdr:colOff>215900</xdr:colOff>
                <xdr:row>15</xdr:row>
                <xdr:rowOff>76200</xdr:rowOff>
              </from>
              <to>
                <xdr:col>2</xdr:col>
                <xdr:colOff>1397000</xdr:colOff>
                <xdr:row>17</xdr:row>
                <xdr:rowOff>38100</xdr:rowOff>
              </to>
            </anchor>
          </objectPr>
        </oleObject>
      </mc:Choice>
      <mc:Fallback>
        <oleObject progId="Equation.3" shapeId="2058" r:id="rId6"/>
      </mc:Fallback>
    </mc:AlternateContent>
    <mc:AlternateContent xmlns:mc="http://schemas.openxmlformats.org/markup-compatibility/2006">
      <mc:Choice Requires="x14">
        <oleObject progId="Equation.3" shapeId="2060" r:id="rId8">
          <objectPr defaultSize="0" autoPict="0" r:id="rId9">
            <anchor moveWithCells="1">
              <from>
                <xdr:col>0</xdr:col>
                <xdr:colOff>749300</xdr:colOff>
                <xdr:row>30</xdr:row>
                <xdr:rowOff>152400</xdr:rowOff>
              </from>
              <to>
                <xdr:col>2</xdr:col>
                <xdr:colOff>711200</xdr:colOff>
                <xdr:row>32</xdr:row>
                <xdr:rowOff>88900</xdr:rowOff>
              </to>
            </anchor>
          </objectPr>
        </oleObject>
      </mc:Choice>
      <mc:Fallback>
        <oleObject progId="Equation.3" shapeId="2060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tabSelected="1" topLeftCell="A42" workbookViewId="0">
      <selection activeCell="D6" sqref="D6"/>
    </sheetView>
  </sheetViews>
  <sheetFormatPr baseColWidth="10" defaultColWidth="11.5" defaultRowHeight="16" x14ac:dyDescent="0.2"/>
  <cols>
    <col min="1" max="2" width="11.5" style="8"/>
    <col min="3" max="3" width="13.6640625" style="8" bestFit="1" customWidth="1"/>
    <col min="4" max="9" width="11.5" style="8"/>
    <col min="12" max="12" width="12.5" customWidth="1"/>
    <col min="14" max="14" width="13.5" customWidth="1"/>
  </cols>
  <sheetData>
    <row r="1" spans="1:4" ht="19" x14ac:dyDescent="0.25">
      <c r="A1" s="2" t="s">
        <v>0</v>
      </c>
    </row>
    <row r="2" spans="1:4" x14ac:dyDescent="0.2">
      <c r="A2" s="8" t="s">
        <v>48</v>
      </c>
    </row>
    <row r="3" spans="1:4" x14ac:dyDescent="0.2">
      <c r="A3" s="8" t="s">
        <v>49</v>
      </c>
    </row>
    <row r="4" spans="1:4" x14ac:dyDescent="0.2">
      <c r="A4" s="8" t="s">
        <v>52</v>
      </c>
    </row>
    <row r="6" spans="1:4" x14ac:dyDescent="0.2">
      <c r="A6" s="4" t="s">
        <v>86</v>
      </c>
      <c r="B6" s="4" t="s">
        <v>87</v>
      </c>
      <c r="D6" s="4">
        <f>_xlfn.NORM.DIST(10,6.3,2.2,TRUE)-_xlfn.NORM.DIST(5,6.3,2.2,TRUE)</f>
        <v>0.67640728179394216</v>
      </c>
    </row>
    <row r="7" spans="1:4" x14ac:dyDescent="0.2">
      <c r="B7" s="8" t="s">
        <v>112</v>
      </c>
    </row>
    <row r="8" spans="1:4" x14ac:dyDescent="0.2">
      <c r="A8" s="8" t="s">
        <v>50</v>
      </c>
    </row>
    <row r="9" spans="1:4" x14ac:dyDescent="0.2">
      <c r="A9" s="4" t="s">
        <v>88</v>
      </c>
      <c r="B9" s="4"/>
      <c r="C9" s="4">
        <f>1-_xlfn.NORM.DIST(7,6.3,2.2,TRUE)</f>
        <v>0.37517351182584857</v>
      </c>
      <c r="D9" s="4"/>
    </row>
    <row r="10" spans="1:4" x14ac:dyDescent="0.2">
      <c r="C10" s="8" t="s">
        <v>113</v>
      </c>
    </row>
    <row r="12" spans="1:4" x14ac:dyDescent="0.2">
      <c r="A12" s="8" t="s">
        <v>51</v>
      </c>
    </row>
    <row r="13" spans="1:4" x14ac:dyDescent="0.2">
      <c r="A13" s="4" t="s">
        <v>89</v>
      </c>
      <c r="B13" s="4">
        <f>_xlfn.NORM.DIST(4,6.3,2.2,TRUE)</f>
        <v>0.14790646911412664</v>
      </c>
    </row>
    <row r="14" spans="1:4" x14ac:dyDescent="0.2">
      <c r="B14" s="8" t="s">
        <v>114</v>
      </c>
    </row>
    <row r="16" spans="1:4" ht="19" x14ac:dyDescent="0.25">
      <c r="A16" s="2" t="s">
        <v>1</v>
      </c>
    </row>
    <row r="17" spans="1:4" x14ac:dyDescent="0.2">
      <c r="A17" s="8" t="s">
        <v>53</v>
      </c>
    </row>
    <row r="18" spans="1:4" x14ac:dyDescent="0.2">
      <c r="A18" s="8" t="s">
        <v>54</v>
      </c>
    </row>
    <row r="19" spans="1:4" x14ac:dyDescent="0.2">
      <c r="A19" s="8" t="s">
        <v>55</v>
      </c>
    </row>
    <row r="21" spans="1:4" x14ac:dyDescent="0.2">
      <c r="A21" s="4" t="s">
        <v>90</v>
      </c>
      <c r="B21" s="4"/>
      <c r="C21" s="4"/>
      <c r="D21" s="4">
        <f>1-_xlfn.NORM.DIST(5000,5100,200,TRUE)</f>
        <v>0.69146246127401312</v>
      </c>
    </row>
    <row r="22" spans="1:4" x14ac:dyDescent="0.2">
      <c r="A22" s="4"/>
      <c r="B22" s="4"/>
      <c r="C22" s="4" t="s">
        <v>115</v>
      </c>
      <c r="D22" s="4"/>
    </row>
    <row r="24" spans="1:4" ht="19" x14ac:dyDescent="0.25">
      <c r="A24" s="2" t="s">
        <v>2</v>
      </c>
    </row>
    <row r="25" spans="1:4" x14ac:dyDescent="0.2">
      <c r="A25" s="8" t="s">
        <v>56</v>
      </c>
    </row>
    <row r="26" spans="1:4" x14ac:dyDescent="0.2">
      <c r="A26" s="8" t="s">
        <v>57</v>
      </c>
    </row>
    <row r="27" spans="1:4" x14ac:dyDescent="0.2">
      <c r="A27" s="8" t="s">
        <v>58</v>
      </c>
    </row>
    <row r="29" spans="1:4" x14ac:dyDescent="0.2">
      <c r="A29" s="4" t="s">
        <v>91</v>
      </c>
      <c r="B29" s="4"/>
      <c r="C29" s="4">
        <f>1-_xlfn.NORM.DIST(6000,4500,1000,TRUE)</f>
        <v>6.6807201268858085E-2</v>
      </c>
    </row>
    <row r="30" spans="1:4" x14ac:dyDescent="0.2">
      <c r="C30" s="8" t="s">
        <v>116</v>
      </c>
    </row>
    <row r="31" spans="1:4" ht="19" x14ac:dyDescent="0.25">
      <c r="A31" s="2" t="s">
        <v>61</v>
      </c>
    </row>
    <row r="32" spans="1:4" x14ac:dyDescent="0.2">
      <c r="A32" s="8" t="s">
        <v>59</v>
      </c>
    </row>
    <row r="33" spans="1:4" x14ac:dyDescent="0.2">
      <c r="A33" s="8" t="s">
        <v>60</v>
      </c>
    </row>
    <row r="34" spans="1:4" x14ac:dyDescent="0.2">
      <c r="A34" s="8" t="s">
        <v>62</v>
      </c>
    </row>
    <row r="36" spans="1:4" x14ac:dyDescent="0.2">
      <c r="A36" s="4" t="s">
        <v>92</v>
      </c>
      <c r="B36" s="4"/>
      <c r="C36" s="4">
        <f>_xlfn.NORM.DIST(130,100,14.2,TRUE)</f>
        <v>0.98268574799282005</v>
      </c>
    </row>
    <row r="37" spans="1:4" x14ac:dyDescent="0.2">
      <c r="C37" s="8" t="s">
        <v>117</v>
      </c>
    </row>
    <row r="39" spans="1:4" x14ac:dyDescent="0.2">
      <c r="A39" s="8" t="s">
        <v>63</v>
      </c>
    </row>
    <row r="41" spans="1:4" x14ac:dyDescent="0.2">
      <c r="A41" s="4" t="s">
        <v>93</v>
      </c>
      <c r="B41" s="4"/>
      <c r="C41" s="4"/>
      <c r="D41" s="4">
        <f>_xlfn.NORM.DIST(115,100,14.2,TRUE)-_xlfn.NORM.DIST(90,100,14.2,TRUE)</f>
        <v>0.61394687342252618</v>
      </c>
    </row>
    <row r="42" spans="1:4" x14ac:dyDescent="0.2">
      <c r="A42" s="8" t="s">
        <v>118</v>
      </c>
    </row>
  </sheetData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47"/>
  <sheetViews>
    <sheetView topLeftCell="A24" workbookViewId="0">
      <selection activeCell="B5" sqref="B5"/>
    </sheetView>
  </sheetViews>
  <sheetFormatPr baseColWidth="10" defaultColWidth="8.83203125" defaultRowHeight="15" x14ac:dyDescent="0.2"/>
  <cols>
    <col min="2" max="2" width="12" customWidth="1"/>
    <col min="5" max="5" width="12.33203125" customWidth="1"/>
  </cols>
  <sheetData>
    <row r="1" spans="1:70" ht="19" x14ac:dyDescent="0.25">
      <c r="A1" s="2" t="s">
        <v>3</v>
      </c>
    </row>
    <row r="2" spans="1:70" ht="16" x14ac:dyDescent="0.2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1:70" ht="16" x14ac:dyDescent="0.2">
      <c r="A3" s="12" t="s">
        <v>104</v>
      </c>
      <c r="B3" s="12"/>
      <c r="C3" s="12" t="s">
        <v>105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1:70" ht="16" x14ac:dyDescent="0.2">
      <c r="A4" s="14" t="s">
        <v>68</v>
      </c>
      <c r="B4" s="14" t="s">
        <v>64</v>
      </c>
      <c r="C4" s="14" t="s">
        <v>68</v>
      </c>
      <c r="D4" s="14" t="s">
        <v>65</v>
      </c>
      <c r="E4" s="12"/>
      <c r="F4" s="16" t="s">
        <v>70</v>
      </c>
      <c r="G4" s="12">
        <f>AVERAGE(A:A)</f>
        <v>10.000000000000004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ht="16" x14ac:dyDescent="0.2">
      <c r="A5" s="17">
        <v>2</v>
      </c>
      <c r="B5" s="17">
        <f>_xlfn.NORM.DIST(A5,$G$4,$G$5,FALSE)</f>
        <v>2.020065112453517E-2</v>
      </c>
      <c r="C5" s="17">
        <v>2</v>
      </c>
      <c r="D5" s="17">
        <f>_xlfn.NORM.DIST(A5,$G$4,$G$5,TRUE)</f>
        <v>4.5484473987678867E-2</v>
      </c>
      <c r="E5" s="12"/>
      <c r="F5" s="16" t="s">
        <v>71</v>
      </c>
      <c r="G5" s="12">
        <f>_xlfn.STDEV.P(A:A)</f>
        <v>4.7328638264796945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ht="16" x14ac:dyDescent="0.2">
      <c r="A6" s="17">
        <v>2.4000000000000004</v>
      </c>
      <c r="B6" s="17">
        <f t="shared" ref="B6:B45" si="0">_xlfn.NORM.DIST(A6,$G$4,$G$5,FALSE)</f>
        <v>2.3219688291971012E-2</v>
      </c>
      <c r="C6" s="17">
        <v>2.4000000000000004</v>
      </c>
      <c r="D6" s="17">
        <f t="shared" ref="D6:D45" si="1">_xlfn.NORM.DIST(A6,$G$4,$G$5,TRUE)</f>
        <v>5.4159690365002004E-2</v>
      </c>
      <c r="E6" s="12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ht="16" x14ac:dyDescent="0.2">
      <c r="A7" s="17">
        <v>2.8000000000000007</v>
      </c>
      <c r="B7" s="17">
        <f t="shared" si="0"/>
        <v>2.6499964919639452E-2</v>
      </c>
      <c r="C7" s="17">
        <v>2.8000000000000007</v>
      </c>
      <c r="D7" s="17">
        <f t="shared" si="1"/>
        <v>6.4095087172553911E-2</v>
      </c>
      <c r="E7" s="12"/>
      <c r="F7" s="1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ht="16" x14ac:dyDescent="0.2">
      <c r="A8" s="17">
        <v>3.2000000000000011</v>
      </c>
      <c r="B8" s="17">
        <f t="shared" si="0"/>
        <v>3.0028394255014607E-2</v>
      </c>
      <c r="C8" s="17">
        <v>3.2000000000000011</v>
      </c>
      <c r="D8" s="17">
        <f t="shared" si="1"/>
        <v>7.5392782513985637E-2</v>
      </c>
      <c r="E8" s="12"/>
      <c r="F8" s="1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ht="16" x14ac:dyDescent="0.2">
      <c r="A9" s="17">
        <v>3.6000000000000014</v>
      </c>
      <c r="B9" s="17">
        <f t="shared" si="0"/>
        <v>3.3784447114928604E-2</v>
      </c>
      <c r="C9" s="17">
        <v>3.6000000000000014</v>
      </c>
      <c r="D9" s="17">
        <f t="shared" si="1"/>
        <v>8.8148187220255539E-2</v>
      </c>
      <c r="E9" s="12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ht="16" x14ac:dyDescent="0.2">
      <c r="A10" s="17">
        <v>4.0000000000000018</v>
      </c>
      <c r="B10" s="17">
        <f t="shared" si="0"/>
        <v>3.7739784800911523E-2</v>
      </c>
      <c r="C10" s="17">
        <v>4.0000000000000018</v>
      </c>
      <c r="D10" s="17">
        <f t="shared" si="1"/>
        <v>0.1024469469081893</v>
      </c>
      <c r="E10" s="12"/>
      <c r="F10" s="1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ht="16" x14ac:dyDescent="0.2">
      <c r="A11" s="17">
        <v>4.4000000000000021</v>
      </c>
      <c r="B11" s="17">
        <f t="shared" si="0"/>
        <v>4.1858139336270861E-2</v>
      </c>
      <c r="C11" s="17">
        <v>4.4000000000000021</v>
      </c>
      <c r="D11" s="17">
        <f t="shared" si="1"/>
        <v>0.11836178531892866</v>
      </c>
      <c r="E11" s="4" t="s">
        <v>99</v>
      </c>
      <c r="F11" s="12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ht="16" x14ac:dyDescent="0.2">
      <c r="A12" s="17">
        <v>4.8000000000000025</v>
      </c>
      <c r="B12" s="17">
        <f t="shared" si="0"/>
        <v>4.6095477248204592E-2</v>
      </c>
      <c r="C12" s="17">
        <v>4.8000000000000025</v>
      </c>
      <c r="D12" s="17">
        <f t="shared" si="1"/>
        <v>0.1359493554098242</v>
      </c>
      <c r="E12" s="12" t="s">
        <v>97</v>
      </c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ht="16" x14ac:dyDescent="0.2">
      <c r="A13" s="17">
        <v>5.2000000000000028</v>
      </c>
      <c r="B13" s="17">
        <f t="shared" si="0"/>
        <v>5.0400472602205849E-2</v>
      </c>
      <c r="C13" s="17">
        <v>5.2000000000000028</v>
      </c>
      <c r="D13" s="17">
        <f t="shared" si="1"/>
        <v>0.15524721715861742</v>
      </c>
      <c r="E13" s="12" t="s">
        <v>98</v>
      </c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6" x14ac:dyDescent="0.2">
      <c r="A14" s="17">
        <v>5.6000000000000032</v>
      </c>
      <c r="B14" s="17">
        <f t="shared" si="0"/>
        <v>5.4715301717600487E-2</v>
      </c>
      <c r="C14" s="17">
        <v>5.6000000000000032</v>
      </c>
      <c r="D14" s="17">
        <f t="shared" si="1"/>
        <v>0.1762710687498566</v>
      </c>
      <c r="E14" s="12" t="s">
        <v>106</v>
      </c>
      <c r="F14" s="12"/>
      <c r="G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6" x14ac:dyDescent="0.2">
      <c r="A15" s="17">
        <v>6.0000000000000036</v>
      </c>
      <c r="B15" s="17">
        <f t="shared" si="0"/>
        <v>5.8976756532272218E-2</v>
      </c>
      <c r="C15" s="17">
        <v>6.0000000000000036</v>
      </c>
      <c r="D15" s="17">
        <f t="shared" si="1"/>
        <v>0.19901235975346901</v>
      </c>
      <c r="E15" s="12" t="s">
        <v>95</v>
      </c>
      <c r="F15" s="12"/>
      <c r="G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ht="16" x14ac:dyDescent="0.2">
      <c r="A16" s="17">
        <v>6.400000000000003</v>
      </c>
      <c r="B16" s="17">
        <f t="shared" si="0"/>
        <v>6.3117656746548081E-2</v>
      </c>
      <c r="C16" s="17">
        <v>6.400000000000003</v>
      </c>
      <c r="D16" s="17">
        <f t="shared" si="1"/>
        <v>0.22343641035541545</v>
      </c>
      <c r="E16" s="12" t="s">
        <v>107</v>
      </c>
      <c r="F16" s="12"/>
      <c r="G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ht="16" x14ac:dyDescent="0.2">
      <c r="A17" s="17">
        <v>6.8000000000000025</v>
      </c>
      <c r="B17" s="17">
        <f t="shared" si="0"/>
        <v>6.7068523648866299E-2</v>
      </c>
      <c r="C17" s="17">
        <v>6.8000000000000025</v>
      </c>
      <c r="D17" s="17">
        <f t="shared" si="1"/>
        <v>0.24948114930188053</v>
      </c>
      <c r="E17" s="12" t="s">
        <v>96</v>
      </c>
      <c r="F17" s="12"/>
      <c r="G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ht="16" x14ac:dyDescent="0.2">
      <c r="A18" s="17">
        <v>7.2000000000000028</v>
      </c>
      <c r="B18" s="17">
        <f t="shared" si="0"/>
        <v>7.0759462017683988E-2</v>
      </c>
      <c r="C18" s="17">
        <v>7.2000000000000028</v>
      </c>
      <c r="D18" s="17">
        <f t="shared" si="1"/>
        <v>0.27705656503472276</v>
      </c>
      <c r="E18" s="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ht="16" x14ac:dyDescent="0.2">
      <c r="A19" s="17">
        <v>7.6000000000000032</v>
      </c>
      <c r="B19" s="17">
        <f t="shared" si="0"/>
        <v>7.4122181854995861E-2</v>
      </c>
      <c r="C19" s="17">
        <v>7.6000000000000032</v>
      </c>
      <c r="D19" s="17">
        <f t="shared" si="1"/>
        <v>0.30604494004462834</v>
      </c>
      <c r="E19" s="4" t="s">
        <v>100</v>
      </c>
      <c r="F19" s="12"/>
      <c r="G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ht="16" x14ac:dyDescent="0.2">
      <c r="A20" s="17">
        <v>8.0000000000000036</v>
      </c>
      <c r="B20" s="17">
        <f t="shared" si="0"/>
        <v>7.709208003884066E-2</v>
      </c>
      <c r="C20" s="17">
        <v>8.0000000000000036</v>
      </c>
      <c r="D20" s="17">
        <f t="shared" si="1"/>
        <v>0.33630190872075838</v>
      </c>
      <c r="E20" s="12"/>
      <c r="F20" s="12"/>
      <c r="G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ht="16" x14ac:dyDescent="0.2">
      <c r="A21" s="17">
        <v>8.4000000000000021</v>
      </c>
      <c r="B21" s="17">
        <f t="shared" si="0"/>
        <v>7.9610294247353205E-2</v>
      </c>
      <c r="C21" s="17">
        <v>8.4000000000000021</v>
      </c>
      <c r="D21" s="17">
        <f t="shared" si="1"/>
        <v>0.3676583453186702</v>
      </c>
      <c r="E21" s="12" t="s">
        <v>101</v>
      </c>
      <c r="F21" s="12"/>
      <c r="G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ht="16" x14ac:dyDescent="0.2">
      <c r="A22" s="17">
        <v>8.8000000000000025</v>
      </c>
      <c r="B22" s="17">
        <f t="shared" si="0"/>
        <v>8.1625638441210208E-2</v>
      </c>
      <c r="C22" s="17">
        <v>8.8000000000000025</v>
      </c>
      <c r="D22" s="17">
        <f t="shared" si="1"/>
        <v>0.39992305283123658</v>
      </c>
      <c r="E22" s="12" t="s">
        <v>108</v>
      </c>
      <c r="F22" s="12"/>
      <c r="G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ht="16" x14ac:dyDescent="0.2">
      <c r="A23" s="17">
        <v>9.2000000000000028</v>
      </c>
      <c r="B23" s="17">
        <f t="shared" si="0"/>
        <v>8.3096331232595813E-2</v>
      </c>
      <c r="C23" s="17">
        <v>9.2000000000000028</v>
      </c>
      <c r="D23" s="17">
        <f t="shared" si="1"/>
        <v>0.43288618749631069</v>
      </c>
      <c r="E23" s="12" t="s">
        <v>102</v>
      </c>
      <c r="F23" s="12"/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ht="16" x14ac:dyDescent="0.2">
      <c r="A24" s="17">
        <v>9.6000000000000032</v>
      </c>
      <c r="B24" s="17">
        <f t="shared" si="0"/>
        <v>8.3991435706926534E-2</v>
      </c>
      <c r="C24" s="17">
        <v>9.6000000000000032</v>
      </c>
      <c r="D24" s="17">
        <f t="shared" si="1"/>
        <v>0.46632331948293798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ht="16" x14ac:dyDescent="0.2">
      <c r="A25" s="17">
        <v>10.000000000000002</v>
      </c>
      <c r="B25" s="17">
        <f t="shared" si="0"/>
        <v>8.4291941418091904E-2</v>
      </c>
      <c r="C25" s="17">
        <v>10.000000000000002</v>
      </c>
      <c r="D25" s="17">
        <f t="shared" si="1"/>
        <v>0.49999999999999983</v>
      </c>
      <c r="E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ht="16" x14ac:dyDescent="0.2">
      <c r="A26" s="17">
        <v>10.400000000000002</v>
      </c>
      <c r="B26" s="17">
        <f t="shared" si="0"/>
        <v>8.3991435706926534E-2</v>
      </c>
      <c r="C26" s="17">
        <v>10.400000000000002</v>
      </c>
      <c r="D26" s="17">
        <f t="shared" si="1"/>
        <v>0.53367668051706185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ht="16" x14ac:dyDescent="0.2">
      <c r="A27" s="17">
        <v>10.800000000000002</v>
      </c>
      <c r="B27" s="17">
        <f t="shared" si="0"/>
        <v>8.3096331232595827E-2</v>
      </c>
      <c r="C27" s="17">
        <v>10.800000000000002</v>
      </c>
      <c r="D27" s="17">
        <f t="shared" si="1"/>
        <v>0.5671138125036892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ht="16" x14ac:dyDescent="0.2">
      <c r="A28" s="17">
        <v>11.200000000000003</v>
      </c>
      <c r="B28" s="17">
        <f t="shared" si="0"/>
        <v>8.1625638441210208E-2</v>
      </c>
      <c r="C28" s="17">
        <v>11.200000000000003</v>
      </c>
      <c r="D28" s="17">
        <f t="shared" si="1"/>
        <v>0.60007694716876325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ht="16" x14ac:dyDescent="0.2">
      <c r="A29" s="17">
        <v>11.600000000000003</v>
      </c>
      <c r="B29" s="17">
        <f t="shared" si="0"/>
        <v>7.9610294247353205E-2</v>
      </c>
      <c r="C29" s="17">
        <v>11.600000000000003</v>
      </c>
      <c r="D29" s="17">
        <f t="shared" si="1"/>
        <v>0.63234165468132963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ht="16" x14ac:dyDescent="0.2">
      <c r="A30" s="17">
        <v>12.000000000000004</v>
      </c>
      <c r="B30" s="17">
        <f t="shared" si="0"/>
        <v>7.709208003884066E-2</v>
      </c>
      <c r="C30" s="17">
        <v>12.000000000000004</v>
      </c>
      <c r="D30" s="17">
        <f t="shared" si="1"/>
        <v>0.66369809127924162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ht="16" x14ac:dyDescent="0.2">
      <c r="A31" s="17">
        <v>12.400000000000002</v>
      </c>
      <c r="B31" s="17">
        <f t="shared" si="0"/>
        <v>7.4122181854995875E-2</v>
      </c>
      <c r="C31" s="17">
        <v>12.400000000000002</v>
      </c>
      <c r="D31" s="17">
        <f t="shared" si="1"/>
        <v>0.69395505995537154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ht="16" x14ac:dyDescent="0.2">
      <c r="A32" s="17">
        <v>12.800000000000002</v>
      </c>
      <c r="B32" s="17">
        <f t="shared" si="0"/>
        <v>7.0759462017684002E-2</v>
      </c>
      <c r="C32" s="17">
        <v>12.800000000000002</v>
      </c>
      <c r="D32" s="17">
        <f t="shared" si="1"/>
        <v>0.72294343496527713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ht="16" x14ac:dyDescent="0.2">
      <c r="A33" s="17">
        <v>13.200000000000003</v>
      </c>
      <c r="B33" s="17">
        <f t="shared" si="0"/>
        <v>6.7068523648866313E-2</v>
      </c>
      <c r="C33" s="17">
        <v>13.200000000000003</v>
      </c>
      <c r="D33" s="17">
        <f t="shared" si="1"/>
        <v>0.75051885069811952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ht="16" x14ac:dyDescent="0.2">
      <c r="A34" s="17">
        <v>13.600000000000001</v>
      </c>
      <c r="B34" s="17">
        <f t="shared" si="0"/>
        <v>6.3117656746548095E-2</v>
      </c>
      <c r="C34" s="17">
        <v>13.600000000000001</v>
      </c>
      <c r="D34" s="17">
        <f t="shared" si="1"/>
        <v>0.77656358964458438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1:70" ht="16" x14ac:dyDescent="0.2">
      <c r="A35" s="17">
        <v>14.000000000000004</v>
      </c>
      <c r="B35" s="17">
        <f t="shared" si="0"/>
        <v>5.8976756532272218E-2</v>
      </c>
      <c r="C35" s="17">
        <v>14.000000000000004</v>
      </c>
      <c r="D35" s="17">
        <f t="shared" si="1"/>
        <v>0.80098764024653102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1:70" ht="16" x14ac:dyDescent="0.2">
      <c r="A36" s="17">
        <v>14.400000000000002</v>
      </c>
      <c r="B36" s="17">
        <f t="shared" si="0"/>
        <v>5.4715301717600494E-2</v>
      </c>
      <c r="C36" s="17">
        <v>14.400000000000002</v>
      </c>
      <c r="D36" s="17">
        <f t="shared" si="1"/>
        <v>0.82372893125014335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1:70" ht="16" x14ac:dyDescent="0.2">
      <c r="A37" s="17">
        <v>14.800000000000004</v>
      </c>
      <c r="B37" s="17">
        <f t="shared" si="0"/>
        <v>5.0400472602205849E-2</v>
      </c>
      <c r="C37" s="17">
        <v>14.800000000000004</v>
      </c>
      <c r="D37" s="17">
        <f t="shared" si="1"/>
        <v>0.84475278284138255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ht="16" x14ac:dyDescent="0.2">
      <c r="A38" s="17">
        <v>15.200000000000003</v>
      </c>
      <c r="B38" s="17">
        <f t="shared" si="0"/>
        <v>4.6095477248204612E-2</v>
      </c>
      <c r="C38" s="17">
        <v>15.200000000000003</v>
      </c>
      <c r="D38" s="17">
        <f t="shared" si="1"/>
        <v>0.86405064459017566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ht="16" x14ac:dyDescent="0.2">
      <c r="A39" s="17">
        <v>15.600000000000005</v>
      </c>
      <c r="B39" s="17">
        <f t="shared" si="0"/>
        <v>4.1858139336270861E-2</v>
      </c>
      <c r="C39" s="17">
        <v>15.600000000000005</v>
      </c>
      <c r="D39" s="17">
        <f t="shared" si="1"/>
        <v>0.88163821468107129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ht="16" x14ac:dyDescent="0.2">
      <c r="A40" s="17">
        <v>16.000000000000004</v>
      </c>
      <c r="B40" s="17">
        <f t="shared" si="0"/>
        <v>3.7739784800911537E-2</v>
      </c>
      <c r="C40" s="17">
        <v>16.000000000000004</v>
      </c>
      <c r="D40" s="17">
        <f t="shared" si="1"/>
        <v>0.89755305309181066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16" x14ac:dyDescent="0.2">
      <c r="A41" s="17">
        <v>16.400000000000006</v>
      </c>
      <c r="B41" s="17">
        <f t="shared" si="0"/>
        <v>3.3784447114928604E-2</v>
      </c>
      <c r="C41" s="17">
        <v>16.400000000000006</v>
      </c>
      <c r="D41" s="17">
        <f t="shared" si="1"/>
        <v>0.91185181277974448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ht="16" x14ac:dyDescent="0.2">
      <c r="A42" s="17">
        <v>16.800000000000004</v>
      </c>
      <c r="B42" s="17">
        <f t="shared" si="0"/>
        <v>3.0028394255014624E-2</v>
      </c>
      <c r="C42" s="17">
        <v>16.800000000000004</v>
      </c>
      <c r="D42" s="17">
        <f t="shared" si="1"/>
        <v>0.92460721748601427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ht="16" x14ac:dyDescent="0.2">
      <c r="A43" s="17">
        <v>17.200000000000006</v>
      </c>
      <c r="B43" s="17">
        <f t="shared" si="0"/>
        <v>2.6499964919639452E-2</v>
      </c>
      <c r="C43" s="17">
        <v>17.200000000000006</v>
      </c>
      <c r="D43" s="17">
        <f t="shared" si="1"/>
        <v>0.93590491282744614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ht="16" x14ac:dyDescent="0.2">
      <c r="A44" s="17">
        <v>17.600000000000005</v>
      </c>
      <c r="B44" s="17">
        <f t="shared" si="0"/>
        <v>2.3219688291971029E-2</v>
      </c>
      <c r="C44" s="17">
        <v>17.600000000000005</v>
      </c>
      <c r="D44" s="17">
        <f t="shared" si="1"/>
        <v>0.94584030963499799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ht="16" x14ac:dyDescent="0.2">
      <c r="A45" s="17">
        <v>18.000000000000007</v>
      </c>
      <c r="B45" s="17">
        <f t="shared" si="0"/>
        <v>2.020065112453517E-2</v>
      </c>
      <c r="C45" s="17">
        <v>18.000000000000007</v>
      </c>
      <c r="D45" s="17">
        <f t="shared" si="1"/>
        <v>0.95451552601232115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1:70" ht="16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70" ht="16" x14ac:dyDescent="0.2">
      <c r="A47" s="12"/>
      <c r="B47" s="12"/>
      <c r="C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63" sqref="G63"/>
    </sheetView>
  </sheetViews>
  <sheetFormatPr baseColWidth="10" defaultColWidth="11.5" defaultRowHeight="15" x14ac:dyDescent="0.2"/>
  <sheetData/>
  <pageMargins left="0.75" right="0.75" top="1" bottom="1" header="0.5" footer="0.5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6"/>
  <sheetViews>
    <sheetView topLeftCell="A16" workbookViewId="0">
      <selection activeCell="C8" sqref="C8"/>
    </sheetView>
  </sheetViews>
  <sheetFormatPr baseColWidth="10" defaultColWidth="8.83203125" defaultRowHeight="16" x14ac:dyDescent="0.2"/>
  <cols>
    <col min="1" max="3" width="8.83203125" style="12"/>
    <col min="4" max="4" width="13.6640625" style="12" bestFit="1" customWidth="1"/>
    <col min="5" max="5" width="11.83203125" style="12" customWidth="1"/>
    <col min="6" max="7" width="8.83203125" style="12"/>
  </cols>
  <sheetData>
    <row r="1" spans="1:14" ht="19" x14ac:dyDescent="0.25">
      <c r="A1" s="2"/>
    </row>
    <row r="2" spans="1:14" x14ac:dyDescent="0.2">
      <c r="A2" s="12" t="s">
        <v>109</v>
      </c>
    </row>
    <row r="3" spans="1:14" x14ac:dyDescent="0.2">
      <c r="A3" s="12" t="s">
        <v>110</v>
      </c>
    </row>
    <row r="4" spans="1:14" x14ac:dyDescent="0.2">
      <c r="A4" s="12" t="s">
        <v>103</v>
      </c>
      <c r="D4" s="4">
        <f>_xlfn.NORM.DIST(130,10,H7,TRUE)-_xlfn.NORM.DIST(100,10,H7,TRUE)</f>
        <v>2.1083901291518714E-10</v>
      </c>
    </row>
    <row r="6" spans="1:14" x14ac:dyDescent="0.2">
      <c r="A6" s="13" t="s">
        <v>72</v>
      </c>
      <c r="B6" s="15" t="s">
        <v>111</v>
      </c>
      <c r="C6" s="15" t="s">
        <v>64</v>
      </c>
      <c r="D6" s="15" t="s">
        <v>111</v>
      </c>
      <c r="E6" s="15" t="s">
        <v>65</v>
      </c>
      <c r="G6" s="12" t="s">
        <v>66</v>
      </c>
      <c r="H6" s="12">
        <f>AVERAGE(B:B)</f>
        <v>126.8</v>
      </c>
      <c r="I6" s="12"/>
    </row>
    <row r="7" spans="1:14" x14ac:dyDescent="0.2">
      <c r="A7" s="12">
        <v>145</v>
      </c>
      <c r="B7" s="17">
        <v>96</v>
      </c>
      <c r="C7" s="17">
        <f>_xlfn.NORM.DIST(B7,$H$6,$H$7,FALSE)</f>
        <v>2.8195451074108221E-3</v>
      </c>
      <c r="D7" s="17">
        <v>96</v>
      </c>
      <c r="E7" s="17">
        <f>_xlfn.NORM.DIST(B7,$H$6,$H$7,TRUE)</f>
        <v>1.6280855737108923E-2</v>
      </c>
      <c r="G7" s="12" t="s">
        <v>67</v>
      </c>
      <c r="H7" s="12">
        <f>_xlfn.STDEV.P(B:B)</f>
        <v>14.409718942436038</v>
      </c>
      <c r="I7" s="12"/>
    </row>
    <row r="8" spans="1:14" x14ac:dyDescent="0.2">
      <c r="A8" s="12">
        <v>128</v>
      </c>
      <c r="B8" s="17">
        <v>99</v>
      </c>
      <c r="C8" s="17">
        <f t="shared" ref="C8:C71" si="0">_xlfn.NORM.DIST(B8,$H$6,$H$7,FALSE)</f>
        <v>4.3055479020948197E-3</v>
      </c>
      <c r="D8" s="17">
        <v>99</v>
      </c>
      <c r="E8" s="17">
        <f t="shared" ref="E8:E71" si="1">_xlfn.NORM.DIST(B8,$H$6,$H$7,TRUE)</f>
        <v>2.6849702719023091E-2</v>
      </c>
      <c r="H8" s="12"/>
    </row>
    <row r="9" spans="1:14" x14ac:dyDescent="0.2">
      <c r="A9" s="12">
        <v>153</v>
      </c>
      <c r="B9" s="17">
        <v>101</v>
      </c>
      <c r="C9" s="17">
        <f t="shared" si="0"/>
        <v>5.5736129476603282E-3</v>
      </c>
      <c r="D9" s="17">
        <v>101</v>
      </c>
      <c r="E9" s="17">
        <f t="shared" si="1"/>
        <v>3.6690137513341783E-2</v>
      </c>
      <c r="H9" s="12"/>
    </row>
    <row r="10" spans="1:14" x14ac:dyDescent="0.2">
      <c r="A10" s="12">
        <v>141</v>
      </c>
      <c r="B10" s="17">
        <v>103</v>
      </c>
      <c r="C10" s="17">
        <f t="shared" si="0"/>
        <v>7.0774839035232006E-3</v>
      </c>
      <c r="D10" s="17">
        <v>103</v>
      </c>
      <c r="E10" s="17">
        <f t="shared" si="1"/>
        <v>4.9301631949857809E-2</v>
      </c>
      <c r="H10" s="12"/>
    </row>
    <row r="11" spans="1:14" x14ac:dyDescent="0.2">
      <c r="A11" s="12">
        <v>119</v>
      </c>
      <c r="B11" s="17">
        <v>103</v>
      </c>
      <c r="C11" s="17">
        <f t="shared" si="0"/>
        <v>7.0774839035232006E-3</v>
      </c>
      <c r="D11" s="17">
        <v>103</v>
      </c>
      <c r="E11" s="17">
        <f t="shared" si="1"/>
        <v>4.9301631949857809E-2</v>
      </c>
      <c r="H11" s="12"/>
    </row>
    <row r="12" spans="1:14" x14ac:dyDescent="0.2">
      <c r="A12" s="12">
        <v>101</v>
      </c>
      <c r="B12" s="17">
        <v>104</v>
      </c>
      <c r="C12" s="17">
        <f t="shared" si="0"/>
        <v>7.917946643549811E-3</v>
      </c>
      <c r="D12" s="17">
        <v>104</v>
      </c>
      <c r="E12" s="17">
        <f t="shared" si="1"/>
        <v>5.6794495643842154E-2</v>
      </c>
      <c r="H12" s="12"/>
    </row>
    <row r="13" spans="1:14" x14ac:dyDescent="0.2">
      <c r="A13" s="12">
        <v>136</v>
      </c>
      <c r="B13" s="17">
        <v>104</v>
      </c>
      <c r="C13" s="17">
        <f t="shared" si="0"/>
        <v>7.917946643549811E-3</v>
      </c>
      <c r="D13" s="17">
        <v>104</v>
      </c>
      <c r="E13" s="17">
        <f t="shared" si="1"/>
        <v>5.6794495643842154E-2</v>
      </c>
      <c r="H13" s="12"/>
    </row>
    <row r="14" spans="1:14" x14ac:dyDescent="0.2">
      <c r="A14" s="12">
        <v>104</v>
      </c>
      <c r="B14" s="17">
        <v>104</v>
      </c>
      <c r="C14" s="17">
        <f t="shared" si="0"/>
        <v>7.917946643549811E-3</v>
      </c>
      <c r="D14" s="17">
        <v>104</v>
      </c>
      <c r="E14" s="17">
        <f t="shared" si="1"/>
        <v>5.6794495643842154E-2</v>
      </c>
      <c r="F14" s="4" t="s">
        <v>99</v>
      </c>
      <c r="H14" s="12"/>
      <c r="J14" s="12"/>
      <c r="K14" s="12"/>
      <c r="L14" s="12"/>
      <c r="M14" s="12"/>
      <c r="N14" s="12"/>
    </row>
    <row r="15" spans="1:14" x14ac:dyDescent="0.2">
      <c r="A15" s="12">
        <v>154</v>
      </c>
      <c r="B15" s="17">
        <v>105</v>
      </c>
      <c r="C15" s="17">
        <f t="shared" si="0"/>
        <v>8.8156568547449379E-3</v>
      </c>
      <c r="D15" s="17">
        <v>105</v>
      </c>
      <c r="E15" s="17">
        <f t="shared" si="1"/>
        <v>6.5156619458730164E-2</v>
      </c>
      <c r="F15" s="12" t="s">
        <v>97</v>
      </c>
      <c r="H15" s="12"/>
      <c r="J15" s="12"/>
      <c r="K15" s="12"/>
      <c r="L15" s="12"/>
      <c r="M15" s="12"/>
      <c r="N15" s="12"/>
    </row>
    <row r="16" spans="1:14" x14ac:dyDescent="0.2">
      <c r="A16" s="12">
        <v>106</v>
      </c>
      <c r="B16" s="17">
        <v>106</v>
      </c>
      <c r="C16" s="17">
        <f t="shared" si="0"/>
        <v>9.7679900630535353E-3</v>
      </c>
      <c r="D16" s="17">
        <v>106</v>
      </c>
      <c r="E16" s="17">
        <f t="shared" si="1"/>
        <v>7.4444029490072949E-2</v>
      </c>
      <c r="F16" s="12" t="s">
        <v>98</v>
      </c>
      <c r="H16" s="12"/>
      <c r="J16" s="12"/>
      <c r="K16" s="12"/>
      <c r="L16" s="12"/>
      <c r="M16" s="12"/>
      <c r="N16" s="12"/>
    </row>
    <row r="17" spans="1:14" x14ac:dyDescent="0.2">
      <c r="A17" s="12">
        <v>126</v>
      </c>
      <c r="B17" s="17">
        <v>106</v>
      </c>
      <c r="C17" s="17">
        <f t="shared" si="0"/>
        <v>9.7679900630535353E-3</v>
      </c>
      <c r="D17" s="17">
        <v>106</v>
      </c>
      <c r="E17" s="17">
        <f t="shared" si="1"/>
        <v>7.4444029490072949E-2</v>
      </c>
      <c r="F17" s="12" t="s">
        <v>106</v>
      </c>
      <c r="H17" s="12"/>
      <c r="J17" s="12"/>
      <c r="K17" s="12"/>
      <c r="L17" s="12"/>
      <c r="M17" s="12"/>
      <c r="N17" s="12"/>
    </row>
    <row r="18" spans="1:14" x14ac:dyDescent="0.2">
      <c r="A18" s="12">
        <v>129</v>
      </c>
      <c r="B18" s="17">
        <v>106</v>
      </c>
      <c r="C18" s="17">
        <f t="shared" si="0"/>
        <v>9.7679900630535353E-3</v>
      </c>
      <c r="D18" s="17">
        <v>106</v>
      </c>
      <c r="E18" s="17">
        <f t="shared" si="1"/>
        <v>7.4444029490072949E-2</v>
      </c>
      <c r="F18" s="12" t="s">
        <v>95</v>
      </c>
      <c r="H18" s="12"/>
      <c r="J18" s="12"/>
      <c r="K18" s="12"/>
      <c r="L18" s="12"/>
      <c r="M18" s="12"/>
      <c r="N18" s="12"/>
    </row>
    <row r="19" spans="1:14" x14ac:dyDescent="0.2">
      <c r="A19" s="12">
        <v>106</v>
      </c>
      <c r="B19" s="17">
        <v>106</v>
      </c>
      <c r="C19" s="17">
        <f t="shared" si="0"/>
        <v>9.7679900630535353E-3</v>
      </c>
      <c r="D19" s="17">
        <v>106</v>
      </c>
      <c r="E19" s="17">
        <f t="shared" si="1"/>
        <v>7.4444029490072949E-2</v>
      </c>
      <c r="F19" s="12" t="s">
        <v>107</v>
      </c>
      <c r="H19" s="12"/>
      <c r="J19" s="12"/>
      <c r="K19" s="12"/>
      <c r="L19" s="12"/>
      <c r="M19" s="12"/>
      <c r="N19" s="12"/>
    </row>
    <row r="20" spans="1:14" x14ac:dyDescent="0.2">
      <c r="A20" s="12">
        <v>118</v>
      </c>
      <c r="B20" s="17">
        <v>107</v>
      </c>
      <c r="C20" s="17">
        <f t="shared" si="0"/>
        <v>1.0771201907215309E-2</v>
      </c>
      <c r="D20" s="17">
        <v>107</v>
      </c>
      <c r="E20" s="17">
        <f t="shared" si="1"/>
        <v>8.4709572107027661E-2</v>
      </c>
      <c r="F20" s="12" t="s">
        <v>96</v>
      </c>
      <c r="H20" s="12"/>
      <c r="I20" s="12"/>
      <c r="J20" s="12"/>
      <c r="K20" s="12"/>
      <c r="L20" s="12"/>
      <c r="M20" s="12"/>
      <c r="N20" s="12"/>
    </row>
    <row r="21" spans="1:14" x14ac:dyDescent="0.2">
      <c r="A21" s="12">
        <v>122</v>
      </c>
      <c r="B21" s="17">
        <v>107</v>
      </c>
      <c r="C21" s="17">
        <f t="shared" si="0"/>
        <v>1.0771201907215309E-2</v>
      </c>
      <c r="D21" s="17">
        <v>107</v>
      </c>
      <c r="E21" s="17">
        <f t="shared" si="1"/>
        <v>8.4709572107027661E-2</v>
      </c>
      <c r="F21" s="4"/>
      <c r="H21" s="12"/>
      <c r="J21" s="12"/>
      <c r="K21" s="12"/>
      <c r="L21" s="12"/>
      <c r="M21" s="12"/>
      <c r="N21" s="12"/>
    </row>
    <row r="22" spans="1:14" x14ac:dyDescent="0.2">
      <c r="A22" s="12">
        <v>133</v>
      </c>
      <c r="B22" s="17">
        <v>108</v>
      </c>
      <c r="C22" s="17">
        <f t="shared" si="0"/>
        <v>1.1820383045725573E-2</v>
      </c>
      <c r="D22" s="17">
        <v>108</v>
      </c>
      <c r="E22" s="17">
        <f t="shared" si="1"/>
        <v>9.6001769611059926E-2</v>
      </c>
      <c r="F22" s="4" t="s">
        <v>100</v>
      </c>
      <c r="H22" s="12"/>
      <c r="J22" s="12"/>
      <c r="K22" s="12"/>
      <c r="L22" s="12"/>
      <c r="M22" s="12"/>
      <c r="N22" s="12"/>
    </row>
    <row r="23" spans="1:14" x14ac:dyDescent="0.2">
      <c r="A23" s="12">
        <v>124</v>
      </c>
      <c r="B23" s="17">
        <v>111</v>
      </c>
      <c r="C23" s="17">
        <f t="shared" si="0"/>
        <v>1.5176941322391205E-2</v>
      </c>
      <c r="D23" s="17">
        <v>111</v>
      </c>
      <c r="E23" s="17">
        <f t="shared" si="1"/>
        <v>0.13643390937903827</v>
      </c>
      <c r="H23" s="12"/>
      <c r="J23" s="12"/>
      <c r="K23" s="12"/>
      <c r="L23" s="12"/>
      <c r="M23" s="12"/>
      <c r="N23" s="12"/>
    </row>
    <row r="24" spans="1:14" x14ac:dyDescent="0.2">
      <c r="A24" s="12">
        <v>146</v>
      </c>
      <c r="B24" s="17">
        <v>112</v>
      </c>
      <c r="C24" s="17">
        <f t="shared" si="0"/>
        <v>1.6337490250236886E-2</v>
      </c>
      <c r="D24" s="17">
        <v>112</v>
      </c>
      <c r="E24" s="17">
        <f t="shared" si="1"/>
        <v>0.15219032155730319</v>
      </c>
      <c r="F24" s="12" t="s">
        <v>101</v>
      </c>
      <c r="H24" s="12"/>
      <c r="J24" s="12"/>
      <c r="K24" s="12"/>
      <c r="L24" s="12"/>
      <c r="M24" s="12"/>
      <c r="N24" s="12"/>
    </row>
    <row r="25" spans="1:14" x14ac:dyDescent="0.2">
      <c r="A25" s="12">
        <v>136</v>
      </c>
      <c r="B25" s="17">
        <v>112</v>
      </c>
      <c r="C25" s="17">
        <f t="shared" si="0"/>
        <v>1.6337490250236886E-2</v>
      </c>
      <c r="D25" s="17">
        <v>112</v>
      </c>
      <c r="E25" s="17">
        <f t="shared" si="1"/>
        <v>0.15219032155730319</v>
      </c>
      <c r="F25" s="12" t="s">
        <v>108</v>
      </c>
      <c r="H25" s="12"/>
      <c r="J25" s="12"/>
      <c r="K25" s="12"/>
      <c r="L25" s="12"/>
      <c r="M25" s="12"/>
      <c r="N25" s="12"/>
    </row>
    <row r="26" spans="1:14" x14ac:dyDescent="0.2">
      <c r="A26" s="12">
        <v>113</v>
      </c>
      <c r="B26" s="17">
        <v>113</v>
      </c>
      <c r="C26" s="17">
        <f t="shared" si="0"/>
        <v>1.7502289113568964E-2</v>
      </c>
      <c r="D26" s="17">
        <v>113</v>
      </c>
      <c r="E26" s="17">
        <f t="shared" si="1"/>
        <v>0.16911031584102154</v>
      </c>
      <c r="F26" s="12" t="s">
        <v>102</v>
      </c>
      <c r="G26"/>
      <c r="M26" s="12"/>
      <c r="N26" s="12"/>
    </row>
    <row r="27" spans="1:14" x14ac:dyDescent="0.2">
      <c r="A27" s="12">
        <v>142</v>
      </c>
      <c r="B27" s="17">
        <v>113</v>
      </c>
      <c r="C27" s="17">
        <f t="shared" si="0"/>
        <v>1.7502289113568964E-2</v>
      </c>
      <c r="D27" s="17">
        <v>113</v>
      </c>
      <c r="E27" s="17">
        <f t="shared" si="1"/>
        <v>0.16911031584102154</v>
      </c>
      <c r="H27" s="12"/>
    </row>
    <row r="28" spans="1:14" x14ac:dyDescent="0.2">
      <c r="A28" s="12">
        <v>129</v>
      </c>
      <c r="B28" s="17">
        <v>114</v>
      </c>
      <c r="C28" s="17">
        <f t="shared" si="0"/>
        <v>1.8660049493695804E-2</v>
      </c>
      <c r="D28" s="17">
        <v>114</v>
      </c>
      <c r="E28" s="17">
        <f t="shared" si="1"/>
        <v>0.18719256110408863</v>
      </c>
      <c r="H28" s="12"/>
    </row>
    <row r="29" spans="1:14" x14ac:dyDescent="0.2">
      <c r="A29" s="12">
        <v>115</v>
      </c>
      <c r="B29" s="17">
        <v>114</v>
      </c>
      <c r="C29" s="17">
        <f t="shared" si="0"/>
        <v>1.8660049493695804E-2</v>
      </c>
      <c r="D29" s="17">
        <v>114</v>
      </c>
      <c r="E29" s="17">
        <f t="shared" si="1"/>
        <v>0.18719256110408863</v>
      </c>
      <c r="H29" s="12"/>
    </row>
    <row r="30" spans="1:14" x14ac:dyDescent="0.2">
      <c r="A30" s="12">
        <v>147</v>
      </c>
      <c r="B30" s="17">
        <v>115</v>
      </c>
      <c r="C30" s="17">
        <f t="shared" si="0"/>
        <v>1.9798813051643022E-2</v>
      </c>
      <c r="D30" s="17">
        <v>115</v>
      </c>
      <c r="E30" s="17">
        <f t="shared" si="1"/>
        <v>0.20642408788776148</v>
      </c>
      <c r="H30" s="12"/>
    </row>
    <row r="31" spans="1:14" x14ac:dyDescent="0.2">
      <c r="A31" s="12">
        <v>148</v>
      </c>
      <c r="B31" s="17">
        <v>116</v>
      </c>
      <c r="C31" s="17">
        <f t="shared" si="0"/>
        <v>2.0906144322392878E-2</v>
      </c>
      <c r="D31" s="17">
        <v>116</v>
      </c>
      <c r="E31" s="17">
        <f t="shared" si="1"/>
        <v>0.22677971269595942</v>
      </c>
      <c r="H31" s="12"/>
    </row>
    <row r="32" spans="1:14" x14ac:dyDescent="0.2">
      <c r="A32" s="12">
        <v>139</v>
      </c>
      <c r="B32" s="17">
        <v>116</v>
      </c>
      <c r="C32" s="17">
        <f t="shared" si="0"/>
        <v>2.0906144322392878E-2</v>
      </c>
      <c r="D32" s="17">
        <v>116</v>
      </c>
      <c r="E32" s="17">
        <f t="shared" si="1"/>
        <v>0.22677971269595942</v>
      </c>
      <c r="H32" s="12"/>
    </row>
    <row r="33" spans="1:8" x14ac:dyDescent="0.2">
      <c r="A33" s="12">
        <v>108</v>
      </c>
      <c r="B33" s="17">
        <v>117</v>
      </c>
      <c r="C33" s="17">
        <f t="shared" si="0"/>
        <v>2.1969347540482204E-2</v>
      </c>
      <c r="D33" s="17">
        <v>117</v>
      </c>
      <c r="E33" s="17">
        <f t="shared" si="1"/>
        <v>0.24822166747036228</v>
      </c>
      <c r="H33" s="12"/>
    </row>
    <row r="34" spans="1:8" x14ac:dyDescent="0.2">
      <c r="A34" s="12">
        <v>147</v>
      </c>
      <c r="B34" s="17">
        <v>117</v>
      </c>
      <c r="C34" s="17">
        <f t="shared" si="0"/>
        <v>2.1969347540482204E-2</v>
      </c>
      <c r="D34" s="17">
        <v>117</v>
      </c>
      <c r="E34" s="17">
        <f t="shared" si="1"/>
        <v>0.24822166747036228</v>
      </c>
      <c r="H34" s="12"/>
    </row>
    <row r="35" spans="1:8" x14ac:dyDescent="0.2">
      <c r="A35" s="12">
        <v>141</v>
      </c>
      <c r="B35" s="17">
        <v>117</v>
      </c>
      <c r="C35" s="17">
        <f t="shared" si="0"/>
        <v>2.1969347540482204E-2</v>
      </c>
      <c r="D35" s="17">
        <v>117</v>
      </c>
      <c r="E35" s="17">
        <f t="shared" si="1"/>
        <v>0.24822166747036228</v>
      </c>
      <c r="H35" s="12"/>
    </row>
    <row r="36" spans="1:8" x14ac:dyDescent="0.2">
      <c r="A36" s="12">
        <v>132</v>
      </c>
      <c r="B36" s="17">
        <v>118</v>
      </c>
      <c r="C36" s="17">
        <f t="shared" si="0"/>
        <v>2.2975702539165678E-2</v>
      </c>
      <c r="D36" s="17">
        <v>118</v>
      </c>
      <c r="E36" s="17">
        <f t="shared" si="1"/>
        <v>0.27069945588286154</v>
      </c>
      <c r="H36" s="12"/>
    </row>
    <row r="37" spans="1:8" x14ac:dyDescent="0.2">
      <c r="A37" s="12">
        <v>147</v>
      </c>
      <c r="B37" s="17">
        <v>119</v>
      </c>
      <c r="C37" s="17">
        <f t="shared" si="0"/>
        <v>2.3912713818664961E-2</v>
      </c>
      <c r="D37" s="17">
        <v>119</v>
      </c>
      <c r="E37" s="17">
        <f t="shared" si="1"/>
        <v>0.29414995263882315</v>
      </c>
      <c r="H37" s="12"/>
    </row>
    <row r="38" spans="1:8" x14ac:dyDescent="0.2">
      <c r="A38" s="12">
        <v>132</v>
      </c>
      <c r="B38" s="17">
        <v>119</v>
      </c>
      <c r="C38" s="17">
        <f t="shared" si="0"/>
        <v>2.3912713818664961E-2</v>
      </c>
      <c r="D38" s="17">
        <v>119</v>
      </c>
      <c r="E38" s="17">
        <f t="shared" si="1"/>
        <v>0.29414995263882315</v>
      </c>
      <c r="H38" s="12"/>
    </row>
    <row r="39" spans="1:8" x14ac:dyDescent="0.2">
      <c r="A39" s="12">
        <v>112</v>
      </c>
      <c r="B39" s="17">
        <v>120</v>
      </c>
      <c r="C39" s="17">
        <f t="shared" si="0"/>
        <v>2.4768366111750859E-2</v>
      </c>
      <c r="D39" s="17">
        <v>120</v>
      </c>
      <c r="E39" s="17">
        <f t="shared" si="1"/>
        <v>0.31849775567963218</v>
      </c>
      <c r="H39" s="12"/>
    </row>
    <row r="40" spans="1:8" x14ac:dyDescent="0.2">
      <c r="A40" s="12">
        <v>133</v>
      </c>
      <c r="B40" s="17">
        <v>120</v>
      </c>
      <c r="C40" s="17">
        <f t="shared" si="0"/>
        <v>2.4768366111750859E-2</v>
      </c>
      <c r="D40" s="17">
        <v>120</v>
      </c>
      <c r="E40" s="17">
        <f t="shared" si="1"/>
        <v>0.31849775567963218</v>
      </c>
      <c r="H40" s="12"/>
    </row>
    <row r="41" spans="1:8" x14ac:dyDescent="0.2">
      <c r="A41" s="12">
        <v>126</v>
      </c>
      <c r="B41" s="17">
        <v>120</v>
      </c>
      <c r="C41" s="17">
        <f t="shared" si="0"/>
        <v>2.4768366111750859E-2</v>
      </c>
      <c r="D41" s="17">
        <v>120</v>
      </c>
      <c r="E41" s="17">
        <f t="shared" si="1"/>
        <v>0.31849775567963218</v>
      </c>
      <c r="H41" s="12"/>
    </row>
    <row r="42" spans="1:8" x14ac:dyDescent="0.2">
      <c r="A42" s="12">
        <v>114</v>
      </c>
      <c r="B42" s="17">
        <v>121</v>
      </c>
      <c r="C42" s="17">
        <f t="shared" si="0"/>
        <v>2.5531379230463606E-2</v>
      </c>
      <c r="D42" s="17">
        <v>121</v>
      </c>
      <c r="E42" s="17">
        <f t="shared" si="1"/>
        <v>0.34365579420884529</v>
      </c>
      <c r="H42" s="12"/>
    </row>
    <row r="43" spans="1:8" x14ac:dyDescent="0.2">
      <c r="A43" s="12">
        <v>136</v>
      </c>
      <c r="B43" s="17">
        <v>121</v>
      </c>
      <c r="C43" s="17">
        <f t="shared" si="0"/>
        <v>2.5531379230463606E-2</v>
      </c>
      <c r="D43" s="17">
        <v>121</v>
      </c>
      <c r="E43" s="17">
        <f t="shared" si="1"/>
        <v>0.34365579420884529</v>
      </c>
      <c r="H43" s="12"/>
    </row>
    <row r="44" spans="1:8" x14ac:dyDescent="0.2">
      <c r="A44" s="12">
        <v>112</v>
      </c>
      <c r="B44" s="17">
        <v>121</v>
      </c>
      <c r="C44" s="17">
        <f t="shared" si="0"/>
        <v>2.5531379230463606E-2</v>
      </c>
      <c r="D44" s="17">
        <v>121</v>
      </c>
      <c r="E44" s="17">
        <f t="shared" si="1"/>
        <v>0.34365579420884529</v>
      </c>
      <c r="H44" s="12"/>
    </row>
    <row r="45" spans="1:8" x14ac:dyDescent="0.2">
      <c r="A45" s="12">
        <v>127</v>
      </c>
      <c r="B45" s="17">
        <v>122</v>
      </c>
      <c r="C45" s="17">
        <f t="shared" si="0"/>
        <v>2.6191454690873861E-2</v>
      </c>
      <c r="D45" s="17">
        <v>122</v>
      </c>
      <c r="E45" s="17">
        <f t="shared" si="1"/>
        <v>0.36952618808400151</v>
      </c>
      <c r="H45" s="12"/>
    </row>
    <row r="46" spans="1:8" x14ac:dyDescent="0.2">
      <c r="A46" s="12">
        <v>116</v>
      </c>
      <c r="B46" s="17">
        <v>124</v>
      </c>
      <c r="C46" s="17">
        <f t="shared" si="0"/>
        <v>2.716786963268044E-2</v>
      </c>
      <c r="D46" s="17">
        <v>124</v>
      </c>
      <c r="E46" s="17">
        <f t="shared" si="1"/>
        <v>0.42296528718897775</v>
      </c>
      <c r="H46" s="12"/>
    </row>
    <row r="47" spans="1:8" x14ac:dyDescent="0.2">
      <c r="A47" s="12">
        <v>96</v>
      </c>
      <c r="B47" s="17">
        <v>125</v>
      </c>
      <c r="C47" s="17">
        <f t="shared" si="0"/>
        <v>2.7470477302303935E-2</v>
      </c>
      <c r="D47" s="17">
        <v>125</v>
      </c>
      <c r="E47" s="17">
        <f t="shared" si="1"/>
        <v>0.45029514799256321</v>
      </c>
      <c r="H47" s="12"/>
    </row>
    <row r="48" spans="1:8" x14ac:dyDescent="0.2">
      <c r="A48" s="12">
        <v>103</v>
      </c>
      <c r="B48" s="17">
        <v>125</v>
      </c>
      <c r="C48" s="17">
        <f t="shared" si="0"/>
        <v>2.7470477302303935E-2</v>
      </c>
      <c r="D48" s="17">
        <v>125</v>
      </c>
      <c r="E48" s="17">
        <f t="shared" si="1"/>
        <v>0.45029514799256321</v>
      </c>
      <c r="H48" s="12"/>
    </row>
    <row r="49" spans="1:8" x14ac:dyDescent="0.2">
      <c r="A49" s="12">
        <v>119</v>
      </c>
      <c r="B49" s="17">
        <v>126</v>
      </c>
      <c r="C49" s="17">
        <f t="shared" si="0"/>
        <v>2.7643004977432818E-2</v>
      </c>
      <c r="D49" s="17">
        <v>126</v>
      </c>
      <c r="E49" s="17">
        <f t="shared" si="1"/>
        <v>0.47786286124125266</v>
      </c>
      <c r="H49" s="12"/>
    </row>
    <row r="50" spans="1:8" x14ac:dyDescent="0.2">
      <c r="A50" s="12">
        <v>141</v>
      </c>
      <c r="B50" s="17">
        <v>126</v>
      </c>
      <c r="C50" s="17">
        <f t="shared" si="0"/>
        <v>2.7643004977432818E-2</v>
      </c>
      <c r="D50" s="17">
        <v>126</v>
      </c>
      <c r="E50" s="17">
        <f t="shared" si="1"/>
        <v>0.47786286124125266</v>
      </c>
      <c r="H50" s="12"/>
    </row>
    <row r="51" spans="1:8" x14ac:dyDescent="0.2">
      <c r="A51" s="12">
        <v>130</v>
      </c>
      <c r="B51" s="17">
        <v>126</v>
      </c>
      <c r="C51" s="17">
        <f t="shared" si="0"/>
        <v>2.7643004977432818E-2</v>
      </c>
      <c r="D51" s="17">
        <v>126</v>
      </c>
      <c r="E51" s="17">
        <f t="shared" si="1"/>
        <v>0.47786286124125266</v>
      </c>
      <c r="H51" s="12"/>
    </row>
    <row r="52" spans="1:8" x14ac:dyDescent="0.2">
      <c r="A52" s="12">
        <v>127</v>
      </c>
      <c r="B52" s="17">
        <v>126</v>
      </c>
      <c r="C52" s="17">
        <f t="shared" si="0"/>
        <v>2.7643004977432818E-2</v>
      </c>
      <c r="D52" s="17">
        <v>126</v>
      </c>
      <c r="E52" s="17">
        <f t="shared" si="1"/>
        <v>0.47786286124125266</v>
      </c>
      <c r="H52" s="12"/>
    </row>
    <row r="53" spans="1:8" x14ac:dyDescent="0.2">
      <c r="A53" s="12">
        <v>130</v>
      </c>
      <c r="B53" s="17">
        <v>127</v>
      </c>
      <c r="C53" s="17">
        <f t="shared" si="0"/>
        <v>2.7682972686959004E-2</v>
      </c>
      <c r="D53" s="17">
        <v>127</v>
      </c>
      <c r="E53" s="17">
        <f t="shared" si="1"/>
        <v>0.50553695007632837</v>
      </c>
      <c r="H53" s="12"/>
    </row>
    <row r="54" spans="1:8" x14ac:dyDescent="0.2">
      <c r="A54" s="12">
        <v>148</v>
      </c>
      <c r="B54" s="17">
        <v>127</v>
      </c>
      <c r="C54" s="17">
        <f t="shared" si="0"/>
        <v>2.7682972686959004E-2</v>
      </c>
      <c r="D54" s="17">
        <v>127</v>
      </c>
      <c r="E54" s="17">
        <f t="shared" si="1"/>
        <v>0.50553695007632837</v>
      </c>
      <c r="H54" s="12"/>
    </row>
    <row r="55" spans="1:8" x14ac:dyDescent="0.2">
      <c r="A55" s="12">
        <v>125</v>
      </c>
      <c r="B55" s="17">
        <v>128</v>
      </c>
      <c r="C55" s="17">
        <f t="shared" si="0"/>
        <v>2.75898044454141E-2</v>
      </c>
      <c r="D55" s="17">
        <v>128</v>
      </c>
      <c r="E55" s="17">
        <f t="shared" si="1"/>
        <v>0.53318440659482735</v>
      </c>
      <c r="H55" s="12"/>
    </row>
    <row r="56" spans="1:8" x14ac:dyDescent="0.2">
      <c r="A56" s="12">
        <v>138</v>
      </c>
      <c r="B56" s="17">
        <v>129</v>
      </c>
      <c r="C56" s="17">
        <f t="shared" si="0"/>
        <v>2.7364842065287345E-2</v>
      </c>
      <c r="D56" s="17">
        <v>129</v>
      </c>
      <c r="E56" s="17">
        <f t="shared" si="1"/>
        <v>0.56067260657637186</v>
      </c>
      <c r="H56" s="12"/>
    </row>
    <row r="57" spans="1:8" x14ac:dyDescent="0.2">
      <c r="A57" s="12">
        <v>130</v>
      </c>
      <c r="B57" s="17">
        <v>129</v>
      </c>
      <c r="C57" s="17">
        <f t="shared" si="0"/>
        <v>2.7364842065287345E-2</v>
      </c>
      <c r="D57" s="17">
        <v>129</v>
      </c>
      <c r="E57" s="17">
        <f t="shared" si="1"/>
        <v>0.56067260657637186</v>
      </c>
      <c r="H57" s="12"/>
    </row>
    <row r="58" spans="1:8" x14ac:dyDescent="0.2">
      <c r="A58" s="12">
        <v>138</v>
      </c>
      <c r="B58" s="17">
        <v>130</v>
      </c>
      <c r="C58" s="17">
        <f t="shared" si="0"/>
        <v>2.7011313000517845E-2</v>
      </c>
      <c r="D58" s="17">
        <v>130</v>
      </c>
      <c r="E58" s="17">
        <f t="shared" si="1"/>
        <v>0.58787121501211126</v>
      </c>
      <c r="H58" s="12"/>
    </row>
    <row r="59" spans="1:8" x14ac:dyDescent="0.2">
      <c r="A59" s="12">
        <v>113</v>
      </c>
      <c r="B59" s="17">
        <v>130</v>
      </c>
      <c r="C59" s="17">
        <f t="shared" si="0"/>
        <v>2.7011313000517845E-2</v>
      </c>
      <c r="D59" s="17">
        <v>130</v>
      </c>
      <c r="E59" s="17">
        <f t="shared" si="1"/>
        <v>0.58787121501211126</v>
      </c>
      <c r="H59" s="12"/>
    </row>
    <row r="60" spans="1:8" x14ac:dyDescent="0.2">
      <c r="A60" s="12">
        <v>104</v>
      </c>
      <c r="B60" s="17">
        <v>130</v>
      </c>
      <c r="C60" s="17">
        <f t="shared" si="0"/>
        <v>2.7011313000517845E-2</v>
      </c>
      <c r="D60" s="17">
        <v>130</v>
      </c>
      <c r="E60" s="17">
        <f t="shared" si="1"/>
        <v>0.58787121501211126</v>
      </c>
      <c r="H60" s="12"/>
    </row>
    <row r="61" spans="1:8" x14ac:dyDescent="0.2">
      <c r="A61" s="12">
        <v>116</v>
      </c>
      <c r="B61" s="17">
        <v>130</v>
      </c>
      <c r="C61" s="17">
        <f t="shared" si="0"/>
        <v>2.7011313000517845E-2</v>
      </c>
      <c r="D61" s="17">
        <v>130</v>
      </c>
      <c r="E61" s="17">
        <f t="shared" si="1"/>
        <v>0.58787121501211126</v>
      </c>
      <c r="H61" s="12"/>
    </row>
    <row r="62" spans="1:8" x14ac:dyDescent="0.2">
      <c r="A62" s="12">
        <v>132</v>
      </c>
      <c r="B62" s="17">
        <v>130</v>
      </c>
      <c r="C62" s="17">
        <f t="shared" si="0"/>
        <v>2.7011313000517845E-2</v>
      </c>
      <c r="D62" s="17">
        <v>130</v>
      </c>
      <c r="E62" s="17">
        <f t="shared" si="1"/>
        <v>0.58787121501211126</v>
      </c>
      <c r="H62" s="12"/>
    </row>
    <row r="63" spans="1:8" x14ac:dyDescent="0.2">
      <c r="A63" s="12">
        <v>136</v>
      </c>
      <c r="B63" s="17">
        <v>130</v>
      </c>
      <c r="C63" s="17">
        <f t="shared" si="0"/>
        <v>2.7011313000517845E-2</v>
      </c>
      <c r="D63" s="17">
        <v>130</v>
      </c>
      <c r="E63" s="17">
        <f t="shared" si="1"/>
        <v>0.58787121501211126</v>
      </c>
      <c r="H63" s="12"/>
    </row>
    <row r="64" spans="1:8" x14ac:dyDescent="0.2">
      <c r="A64" s="12">
        <v>149</v>
      </c>
      <c r="B64" s="17">
        <v>131</v>
      </c>
      <c r="C64" s="17">
        <f t="shared" si="0"/>
        <v>2.6534253298318079E-2</v>
      </c>
      <c r="D64" s="17">
        <v>131</v>
      </c>
      <c r="E64" s="17">
        <f t="shared" si="1"/>
        <v>0.61465403687810727</v>
      </c>
      <c r="H64" s="12"/>
    </row>
    <row r="65" spans="1:8" x14ac:dyDescent="0.2">
      <c r="A65" s="12">
        <v>105</v>
      </c>
      <c r="B65" s="17">
        <v>131</v>
      </c>
      <c r="C65" s="17">
        <f t="shared" si="0"/>
        <v>2.6534253298318079E-2</v>
      </c>
      <c r="D65" s="17">
        <v>131</v>
      </c>
      <c r="E65" s="17">
        <f t="shared" si="1"/>
        <v>0.61465403687810727</v>
      </c>
      <c r="H65" s="12"/>
    </row>
    <row r="66" spans="1:8" x14ac:dyDescent="0.2">
      <c r="A66" s="12">
        <v>104</v>
      </c>
      <c r="B66" s="17">
        <v>132</v>
      </c>
      <c r="C66" s="17">
        <f t="shared" si="0"/>
        <v>2.5940388230297311E-2</v>
      </c>
      <c r="D66" s="17">
        <v>132</v>
      </c>
      <c r="E66" s="17">
        <f t="shared" si="1"/>
        <v>0.6409007694261436</v>
      </c>
      <c r="H66" s="12"/>
    </row>
    <row r="67" spans="1:8" x14ac:dyDescent="0.2">
      <c r="A67" s="12">
        <v>135</v>
      </c>
      <c r="B67" s="17">
        <v>132</v>
      </c>
      <c r="C67" s="17">
        <f t="shared" si="0"/>
        <v>2.5940388230297311E-2</v>
      </c>
      <c r="D67" s="17">
        <v>132</v>
      </c>
      <c r="E67" s="17">
        <f t="shared" si="1"/>
        <v>0.6409007694261436</v>
      </c>
      <c r="H67" s="12"/>
    </row>
    <row r="68" spans="1:8" x14ac:dyDescent="0.2">
      <c r="A68" s="12">
        <v>140</v>
      </c>
      <c r="B68" s="17">
        <v>132</v>
      </c>
      <c r="C68" s="17">
        <f t="shared" si="0"/>
        <v>2.5940388230297311E-2</v>
      </c>
      <c r="D68" s="17">
        <v>132</v>
      </c>
      <c r="E68" s="17">
        <f t="shared" si="1"/>
        <v>0.6409007694261436</v>
      </c>
      <c r="H68" s="12"/>
    </row>
    <row r="69" spans="1:8" x14ac:dyDescent="0.2">
      <c r="A69" s="12">
        <v>134</v>
      </c>
      <c r="B69" s="17">
        <v>133</v>
      </c>
      <c r="C69" s="17">
        <f t="shared" si="0"/>
        <v>2.5237974557541742E-2</v>
      </c>
      <c r="D69" s="17">
        <v>133</v>
      </c>
      <c r="E69" s="17">
        <f t="shared" si="1"/>
        <v>0.66649861553945799</v>
      </c>
      <c r="H69" s="12"/>
    </row>
    <row r="70" spans="1:8" x14ac:dyDescent="0.2">
      <c r="A70" s="12">
        <v>141</v>
      </c>
      <c r="B70" s="17">
        <v>133</v>
      </c>
      <c r="C70" s="17">
        <f t="shared" si="0"/>
        <v>2.5237974557541742E-2</v>
      </c>
      <c r="D70" s="17">
        <v>133</v>
      </c>
      <c r="E70" s="17">
        <f t="shared" si="1"/>
        <v>0.66649861553945799</v>
      </c>
      <c r="H70" s="12"/>
    </row>
    <row r="71" spans="1:8" x14ac:dyDescent="0.2">
      <c r="A71" s="12">
        <v>131</v>
      </c>
      <c r="B71" s="17">
        <v>133</v>
      </c>
      <c r="C71" s="17">
        <f t="shared" si="0"/>
        <v>2.5237974557541742E-2</v>
      </c>
      <c r="D71" s="17">
        <v>133</v>
      </c>
      <c r="E71" s="17">
        <f t="shared" si="1"/>
        <v>0.66649861553945799</v>
      </c>
      <c r="H71" s="12"/>
    </row>
    <row r="72" spans="1:8" x14ac:dyDescent="0.2">
      <c r="A72" s="12">
        <v>133</v>
      </c>
      <c r="B72" s="17">
        <v>133</v>
      </c>
      <c r="C72" s="17">
        <f t="shared" ref="C72:C106" si="2">_xlfn.NORM.DIST(B72,$H$6,$H$7,FALSE)</f>
        <v>2.5237974557541742E-2</v>
      </c>
      <c r="D72" s="17">
        <v>133</v>
      </c>
      <c r="E72" s="17">
        <f t="shared" ref="E72:E106" si="3">_xlfn.NORM.DIST(B72,$H$6,$H$7,TRUE)</f>
        <v>0.66649861553945799</v>
      </c>
      <c r="H72" s="12"/>
    </row>
    <row r="73" spans="1:8" x14ac:dyDescent="0.2">
      <c r="A73" s="12">
        <v>126</v>
      </c>
      <c r="B73" s="17">
        <v>134</v>
      </c>
      <c r="C73" s="17">
        <f t="shared" si="2"/>
        <v>2.4436609599821701E-2</v>
      </c>
      <c r="D73" s="17">
        <v>134</v>
      </c>
      <c r="E73" s="17">
        <f t="shared" si="3"/>
        <v>0.69134372227953267</v>
      </c>
      <c r="H73" s="12"/>
    </row>
    <row r="74" spans="1:8" x14ac:dyDescent="0.2">
      <c r="A74" s="12">
        <v>133</v>
      </c>
      <c r="B74" s="17">
        <v>134</v>
      </c>
      <c r="C74" s="17">
        <f t="shared" si="2"/>
        <v>2.4436609599821701E-2</v>
      </c>
      <c r="D74" s="17">
        <v>134</v>
      </c>
      <c r="E74" s="17">
        <f t="shared" si="3"/>
        <v>0.69134372227953267</v>
      </c>
      <c r="H74" s="12"/>
    </row>
    <row r="75" spans="1:8" x14ac:dyDescent="0.2">
      <c r="A75" s="12">
        <v>126</v>
      </c>
      <c r="B75" s="17">
        <v>134</v>
      </c>
      <c r="C75" s="17">
        <f t="shared" si="2"/>
        <v>2.4436609599821701E-2</v>
      </c>
      <c r="D75" s="17">
        <v>134</v>
      </c>
      <c r="E75" s="17">
        <f t="shared" si="3"/>
        <v>0.69134372227953267</v>
      </c>
      <c r="H75" s="12"/>
    </row>
    <row r="76" spans="1:8" x14ac:dyDescent="0.2">
      <c r="A76" s="12">
        <v>111</v>
      </c>
      <c r="B76" s="17">
        <v>135</v>
      </c>
      <c r="C76" s="17">
        <f t="shared" si="2"/>
        <v>2.3547013277111856E-2</v>
      </c>
      <c r="D76" s="17">
        <v>135</v>
      </c>
      <c r="E76" s="17">
        <f t="shared" si="3"/>
        <v>0.71534241443916113</v>
      </c>
      <c r="H76" s="12"/>
    </row>
    <row r="77" spans="1:8" x14ac:dyDescent="0.2">
      <c r="A77" s="12">
        <v>152</v>
      </c>
      <c r="B77" s="17">
        <v>136</v>
      </c>
      <c r="C77" s="17">
        <f t="shared" si="2"/>
        <v>2.2580790033966378E-2</v>
      </c>
      <c r="D77" s="17">
        <v>136</v>
      </c>
      <c r="E77" s="17">
        <f t="shared" si="3"/>
        <v>0.73841219947893255</v>
      </c>
      <c r="H77" s="12"/>
    </row>
    <row r="78" spans="1:8" x14ac:dyDescent="0.2">
      <c r="A78" s="12">
        <v>120</v>
      </c>
      <c r="B78" s="17">
        <v>136</v>
      </c>
      <c r="C78" s="17">
        <f t="shared" si="2"/>
        <v>2.2580790033966378E-2</v>
      </c>
      <c r="D78" s="17">
        <v>136</v>
      </c>
      <c r="E78" s="17">
        <f t="shared" si="3"/>
        <v>0.73841219947893255</v>
      </c>
      <c r="H78" s="12"/>
    </row>
    <row r="79" spans="1:8" x14ac:dyDescent="0.2">
      <c r="A79" s="12">
        <v>144</v>
      </c>
      <c r="B79" s="17">
        <v>136</v>
      </c>
      <c r="C79" s="17">
        <f t="shared" si="2"/>
        <v>2.2580790033966378E-2</v>
      </c>
      <c r="D79" s="17">
        <v>136</v>
      </c>
      <c r="E79" s="17">
        <f t="shared" si="3"/>
        <v>0.73841219947893255</v>
      </c>
      <c r="H79" s="12"/>
    </row>
    <row r="80" spans="1:8" x14ac:dyDescent="0.2">
      <c r="A80" s="12">
        <v>117</v>
      </c>
      <c r="B80" s="17">
        <v>136</v>
      </c>
      <c r="C80" s="17">
        <f t="shared" si="2"/>
        <v>2.2580790033966378E-2</v>
      </c>
      <c r="D80" s="17">
        <v>136</v>
      </c>
      <c r="E80" s="17">
        <f t="shared" si="3"/>
        <v>0.73841219947893255</v>
      </c>
      <c r="H80" s="12"/>
    </row>
    <row r="81" spans="1:8" x14ac:dyDescent="0.2">
      <c r="A81" s="12">
        <v>142</v>
      </c>
      <c r="B81" s="17">
        <v>138</v>
      </c>
      <c r="C81" s="17">
        <f t="shared" si="2"/>
        <v>2.0467793058968793E-2</v>
      </c>
      <c r="D81" s="17">
        <v>138</v>
      </c>
      <c r="E81" s="17">
        <f t="shared" si="3"/>
        <v>0.78149529650425298</v>
      </c>
      <c r="H81" s="12"/>
    </row>
    <row r="82" spans="1:8" x14ac:dyDescent="0.2">
      <c r="A82" s="12">
        <v>134</v>
      </c>
      <c r="B82" s="17">
        <v>138</v>
      </c>
      <c r="C82" s="17">
        <f t="shared" si="2"/>
        <v>2.0467793058968793E-2</v>
      </c>
      <c r="D82" s="17">
        <v>138</v>
      </c>
      <c r="E82" s="17">
        <f t="shared" si="3"/>
        <v>0.78149529650425298</v>
      </c>
      <c r="H82" s="12"/>
    </row>
    <row r="83" spans="1:8" x14ac:dyDescent="0.2">
      <c r="A83" s="12">
        <v>125</v>
      </c>
      <c r="B83" s="17">
        <v>138</v>
      </c>
      <c r="C83" s="17">
        <f t="shared" si="2"/>
        <v>2.0467793058968793E-2</v>
      </c>
      <c r="D83" s="17">
        <v>138</v>
      </c>
      <c r="E83" s="17">
        <f t="shared" si="3"/>
        <v>0.78149529650425298</v>
      </c>
      <c r="H83" s="12"/>
    </row>
    <row r="84" spans="1:8" x14ac:dyDescent="0.2">
      <c r="A84" s="12">
        <v>130</v>
      </c>
      <c r="B84" s="17">
        <v>139</v>
      </c>
      <c r="C84" s="17">
        <f t="shared" si="2"/>
        <v>1.934637485372016E-2</v>
      </c>
      <c r="D84" s="17">
        <v>139</v>
      </c>
      <c r="E84" s="17">
        <f t="shared" si="3"/>
        <v>0.80140510378763075</v>
      </c>
      <c r="H84" s="12"/>
    </row>
    <row r="85" spans="1:8" x14ac:dyDescent="0.2">
      <c r="A85" s="12">
        <v>120</v>
      </c>
      <c r="B85" s="17">
        <v>140</v>
      </c>
      <c r="C85" s="17">
        <f t="shared" si="2"/>
        <v>1.8198542410879755E-2</v>
      </c>
      <c r="D85" s="17">
        <v>140</v>
      </c>
      <c r="E85" s="17">
        <f t="shared" si="3"/>
        <v>0.82017924537871589</v>
      </c>
      <c r="H85" s="12"/>
    </row>
    <row r="86" spans="1:8" x14ac:dyDescent="0.2">
      <c r="A86" s="12">
        <v>138</v>
      </c>
      <c r="B86" s="17">
        <v>140</v>
      </c>
      <c r="C86" s="17">
        <f t="shared" si="2"/>
        <v>1.8198542410879755E-2</v>
      </c>
      <c r="D86" s="17">
        <v>140</v>
      </c>
      <c r="E86" s="17">
        <f t="shared" si="3"/>
        <v>0.82017924537871589</v>
      </c>
      <c r="H86" s="12"/>
    </row>
    <row r="87" spans="1:8" x14ac:dyDescent="0.2">
      <c r="A87" s="12">
        <v>130</v>
      </c>
      <c r="B87" s="17">
        <v>140</v>
      </c>
      <c r="C87" s="17">
        <f t="shared" si="2"/>
        <v>1.8198542410879755E-2</v>
      </c>
      <c r="D87" s="17">
        <v>140</v>
      </c>
      <c r="E87" s="17">
        <f t="shared" si="3"/>
        <v>0.82017924537871589</v>
      </c>
      <c r="H87" s="12"/>
    </row>
    <row r="88" spans="1:8" x14ac:dyDescent="0.2">
      <c r="A88" s="12">
        <v>117</v>
      </c>
      <c r="B88" s="17">
        <v>141</v>
      </c>
      <c r="C88" s="17">
        <f t="shared" si="2"/>
        <v>1.7036565118330356E-2</v>
      </c>
      <c r="D88" s="17">
        <v>141</v>
      </c>
      <c r="E88" s="17">
        <f t="shared" si="3"/>
        <v>0.8377974798867347</v>
      </c>
      <c r="H88" s="12"/>
    </row>
    <row r="89" spans="1:8" x14ac:dyDescent="0.2">
      <c r="A89" s="12">
        <v>99</v>
      </c>
      <c r="B89" s="17">
        <v>141</v>
      </c>
      <c r="C89" s="17">
        <f t="shared" si="2"/>
        <v>1.7036565118330356E-2</v>
      </c>
      <c r="D89" s="17">
        <v>141</v>
      </c>
      <c r="E89" s="17">
        <f t="shared" si="3"/>
        <v>0.8377974798867347</v>
      </c>
      <c r="H89" s="12"/>
    </row>
    <row r="90" spans="1:8" x14ac:dyDescent="0.2">
      <c r="A90" s="12">
        <v>106</v>
      </c>
      <c r="B90" s="17">
        <v>141</v>
      </c>
      <c r="C90" s="17">
        <f t="shared" si="2"/>
        <v>1.7036565118330356E-2</v>
      </c>
      <c r="D90" s="17">
        <v>141</v>
      </c>
      <c r="E90" s="17">
        <f t="shared" si="3"/>
        <v>0.8377974798867347</v>
      </c>
      <c r="H90" s="12"/>
    </row>
    <row r="91" spans="1:8" x14ac:dyDescent="0.2">
      <c r="A91" s="12">
        <v>121</v>
      </c>
      <c r="B91" s="17">
        <v>141</v>
      </c>
      <c r="C91" s="17">
        <f t="shared" si="2"/>
        <v>1.7036565118330356E-2</v>
      </c>
      <c r="D91" s="17">
        <v>141</v>
      </c>
      <c r="E91" s="17">
        <f t="shared" si="3"/>
        <v>0.8377974798867347</v>
      </c>
      <c r="H91" s="12"/>
    </row>
    <row r="92" spans="1:8" x14ac:dyDescent="0.2">
      <c r="A92" s="12">
        <v>114</v>
      </c>
      <c r="B92" s="17">
        <v>142</v>
      </c>
      <c r="C92" s="17">
        <f t="shared" si="2"/>
        <v>1.5872154993911047E-2</v>
      </c>
      <c r="D92" s="17">
        <v>142</v>
      </c>
      <c r="E92" s="17">
        <f t="shared" si="3"/>
        <v>0.85425157292578269</v>
      </c>
      <c r="H92" s="12"/>
    </row>
    <row r="93" spans="1:8" x14ac:dyDescent="0.2">
      <c r="A93" s="12">
        <v>121</v>
      </c>
      <c r="B93" s="17">
        <v>142</v>
      </c>
      <c r="C93" s="17">
        <f t="shared" si="2"/>
        <v>1.5872154993911047E-2</v>
      </c>
      <c r="D93" s="17">
        <v>142</v>
      </c>
      <c r="E93" s="17">
        <f t="shared" si="3"/>
        <v>0.85425157292578269</v>
      </c>
      <c r="H93" s="12"/>
    </row>
    <row r="94" spans="1:8" x14ac:dyDescent="0.2">
      <c r="A94" s="12">
        <v>120</v>
      </c>
      <c r="B94" s="17">
        <v>144</v>
      </c>
      <c r="C94" s="17">
        <f t="shared" si="2"/>
        <v>1.3579034425975123E-2</v>
      </c>
      <c r="D94" s="17">
        <v>144</v>
      </c>
      <c r="E94" s="17">
        <f t="shared" si="3"/>
        <v>0.88369036024499126</v>
      </c>
      <c r="H94" s="12"/>
    </row>
    <row r="95" spans="1:8" x14ac:dyDescent="0.2">
      <c r="A95" s="12">
        <v>107</v>
      </c>
      <c r="B95" s="17">
        <v>145</v>
      </c>
      <c r="C95" s="17">
        <f t="shared" si="2"/>
        <v>1.2469470862417125E-2</v>
      </c>
      <c r="D95" s="17">
        <v>145</v>
      </c>
      <c r="E95" s="17">
        <f t="shared" si="3"/>
        <v>0.89671195646175217</v>
      </c>
      <c r="H95" s="12"/>
    </row>
    <row r="96" spans="1:8" x14ac:dyDescent="0.2">
      <c r="A96" s="12">
        <v>117</v>
      </c>
      <c r="B96" s="17">
        <v>146</v>
      </c>
      <c r="C96" s="17">
        <f t="shared" si="2"/>
        <v>1.139555773627841E-2</v>
      </c>
      <c r="D96" s="17">
        <v>146</v>
      </c>
      <c r="E96" s="17">
        <f t="shared" si="3"/>
        <v>0.90864119837224711</v>
      </c>
      <c r="H96" s="12"/>
    </row>
    <row r="97" spans="1:8" x14ac:dyDescent="0.2">
      <c r="A97" s="12">
        <v>107</v>
      </c>
      <c r="B97" s="17">
        <v>147</v>
      </c>
      <c r="C97" s="17">
        <f t="shared" si="2"/>
        <v>1.0364099474336386E-2</v>
      </c>
      <c r="D97" s="17">
        <v>147</v>
      </c>
      <c r="E97" s="17">
        <f t="shared" si="3"/>
        <v>0.91951723675648545</v>
      </c>
      <c r="H97" s="12"/>
    </row>
    <row r="98" spans="1:8" x14ac:dyDescent="0.2">
      <c r="A98" s="12">
        <v>131</v>
      </c>
      <c r="B98" s="17">
        <v>147</v>
      </c>
      <c r="C98" s="17">
        <f t="shared" si="2"/>
        <v>1.0364099474336386E-2</v>
      </c>
      <c r="D98" s="17">
        <v>147</v>
      </c>
      <c r="E98" s="17">
        <f t="shared" si="3"/>
        <v>0.91951723675648545</v>
      </c>
      <c r="H98" s="12"/>
    </row>
    <row r="99" spans="1:8" x14ac:dyDescent="0.2">
      <c r="A99" s="12">
        <v>130</v>
      </c>
      <c r="B99" s="17">
        <v>147</v>
      </c>
      <c r="C99" s="17">
        <f t="shared" si="2"/>
        <v>1.0364099474336386E-2</v>
      </c>
      <c r="D99" s="17">
        <v>147</v>
      </c>
      <c r="E99" s="17">
        <f t="shared" si="3"/>
        <v>0.91951723675648545</v>
      </c>
      <c r="H99" s="12"/>
    </row>
    <row r="100" spans="1:8" x14ac:dyDescent="0.2">
      <c r="A100" s="12">
        <v>140</v>
      </c>
      <c r="B100" s="17">
        <v>148</v>
      </c>
      <c r="C100" s="17">
        <f t="shared" si="2"/>
        <v>9.3807159415181772E-3</v>
      </c>
      <c r="D100" s="17">
        <v>148</v>
      </c>
      <c r="E100" s="17">
        <f t="shared" si="3"/>
        <v>0.92938543538176799</v>
      </c>
      <c r="H100" s="12"/>
    </row>
    <row r="101" spans="1:8" x14ac:dyDescent="0.2">
      <c r="A101" s="12">
        <v>121</v>
      </c>
      <c r="B101" s="17">
        <v>148</v>
      </c>
      <c r="C101" s="17">
        <f t="shared" si="2"/>
        <v>9.3807159415181772E-3</v>
      </c>
      <c r="D101" s="17">
        <v>148</v>
      </c>
      <c r="E101" s="17">
        <f t="shared" si="3"/>
        <v>0.92938543538176799</v>
      </c>
      <c r="H101" s="12"/>
    </row>
    <row r="102" spans="1:8" x14ac:dyDescent="0.2">
      <c r="A102" s="12">
        <v>140</v>
      </c>
      <c r="B102" s="17">
        <v>149</v>
      </c>
      <c r="C102" s="17">
        <f t="shared" si="2"/>
        <v>8.4498465760886512E-3</v>
      </c>
      <c r="D102" s="17">
        <v>149</v>
      </c>
      <c r="E102" s="17">
        <f t="shared" si="3"/>
        <v>0.93829618616729193</v>
      </c>
      <c r="H102" s="12"/>
    </row>
    <row r="103" spans="1:8" x14ac:dyDescent="0.2">
      <c r="A103" s="12">
        <v>134</v>
      </c>
      <c r="B103" s="17">
        <v>152</v>
      </c>
      <c r="C103" s="17">
        <f t="shared" si="2"/>
        <v>5.9998154606192991E-3</v>
      </c>
      <c r="D103" s="17">
        <v>152</v>
      </c>
      <c r="E103" s="17">
        <f t="shared" si="3"/>
        <v>0.95983890265067262</v>
      </c>
      <c r="H103" s="12"/>
    </row>
    <row r="104" spans="1:8" x14ac:dyDescent="0.2">
      <c r="A104" s="12">
        <v>157</v>
      </c>
      <c r="B104" s="17">
        <v>153</v>
      </c>
      <c r="C104" s="17">
        <f t="shared" si="2"/>
        <v>5.3013250527593706E-3</v>
      </c>
      <c r="D104" s="17">
        <v>153</v>
      </c>
      <c r="E104" s="17">
        <f t="shared" si="3"/>
        <v>0.96548453514014232</v>
      </c>
      <c r="H104" s="12"/>
    </row>
    <row r="105" spans="1:8" x14ac:dyDescent="0.2">
      <c r="A105" s="12">
        <v>103</v>
      </c>
      <c r="B105" s="17">
        <v>154</v>
      </c>
      <c r="C105" s="17">
        <f t="shared" si="2"/>
        <v>4.6616471837985108E-3</v>
      </c>
      <c r="D105" s="17">
        <v>154</v>
      </c>
      <c r="E105" s="17">
        <f t="shared" si="3"/>
        <v>0.9704611650034034</v>
      </c>
      <c r="H105" s="12"/>
    </row>
    <row r="106" spans="1:8" x14ac:dyDescent="0.2">
      <c r="A106" s="12">
        <v>106</v>
      </c>
      <c r="B106" s="17">
        <v>157</v>
      </c>
      <c r="C106" s="17">
        <f t="shared" si="2"/>
        <v>3.0793202363930557E-3</v>
      </c>
      <c r="D106" s="17">
        <v>157</v>
      </c>
      <c r="E106" s="17">
        <f t="shared" si="3"/>
        <v>0.98195037374805405</v>
      </c>
      <c r="H106" s="12"/>
    </row>
    <row r="107" spans="1:8" x14ac:dyDescent="0.2">
      <c r="A107" s="18"/>
    </row>
    <row r="108" spans="1:8" x14ac:dyDescent="0.2">
      <c r="A108" s="18"/>
    </row>
    <row r="109" spans="1:8" x14ac:dyDescent="0.2">
      <c r="A109" s="18"/>
    </row>
    <row r="110" spans="1:8" x14ac:dyDescent="0.2">
      <c r="A110" s="18"/>
    </row>
    <row r="111" spans="1:8" x14ac:dyDescent="0.2">
      <c r="A111" s="18"/>
    </row>
    <row r="112" spans="1:8" x14ac:dyDescent="0.2">
      <c r="A112" s="18"/>
    </row>
    <row r="113" spans="1:1" customFormat="1" x14ac:dyDescent="0.2">
      <c r="A113" s="18"/>
    </row>
    <row r="114" spans="1:1" customFormat="1" x14ac:dyDescent="0.2">
      <c r="A114" s="18"/>
    </row>
    <row r="115" spans="1:1" customFormat="1" x14ac:dyDescent="0.2">
      <c r="A115" s="18"/>
    </row>
    <row r="116" spans="1:1" customFormat="1" x14ac:dyDescent="0.2">
      <c r="A116" s="18"/>
    </row>
    <row r="117" spans="1:1" customFormat="1" x14ac:dyDescent="0.2">
      <c r="A117" s="18"/>
    </row>
    <row r="118" spans="1:1" customFormat="1" x14ac:dyDescent="0.2">
      <c r="A118" s="18"/>
    </row>
    <row r="119" spans="1:1" customFormat="1" x14ac:dyDescent="0.2">
      <c r="A119" s="18"/>
    </row>
    <row r="120" spans="1:1" customFormat="1" x14ac:dyDescent="0.2">
      <c r="A120" s="18"/>
    </row>
    <row r="121" spans="1:1" customFormat="1" x14ac:dyDescent="0.2">
      <c r="A121" s="18"/>
    </row>
    <row r="122" spans="1:1" customFormat="1" x14ac:dyDescent="0.2">
      <c r="A122" s="18"/>
    </row>
    <row r="123" spans="1:1" customFormat="1" x14ac:dyDescent="0.2">
      <c r="A123" s="18"/>
    </row>
    <row r="124" spans="1:1" customFormat="1" x14ac:dyDescent="0.2">
      <c r="A124" s="18"/>
    </row>
    <row r="125" spans="1:1" customFormat="1" x14ac:dyDescent="0.2">
      <c r="A125" s="18"/>
    </row>
    <row r="126" spans="1:1" customFormat="1" x14ac:dyDescent="0.2">
      <c r="A126" s="18"/>
    </row>
    <row r="127" spans="1:1" customFormat="1" x14ac:dyDescent="0.2">
      <c r="A127" s="18"/>
    </row>
    <row r="128" spans="1:1" customFormat="1" x14ac:dyDescent="0.2">
      <c r="A128" s="18"/>
    </row>
    <row r="129" spans="1:1" customFormat="1" x14ac:dyDescent="0.2">
      <c r="A129" s="18"/>
    </row>
    <row r="130" spans="1:1" customFormat="1" x14ac:dyDescent="0.2">
      <c r="A130" s="18"/>
    </row>
    <row r="131" spans="1:1" customFormat="1" x14ac:dyDescent="0.2">
      <c r="A131" s="18"/>
    </row>
    <row r="132" spans="1:1" customFormat="1" x14ac:dyDescent="0.2">
      <c r="A132" s="18"/>
    </row>
    <row r="133" spans="1:1" customFormat="1" x14ac:dyDescent="0.2">
      <c r="A133" s="18"/>
    </row>
    <row r="134" spans="1:1" customFormat="1" x14ac:dyDescent="0.2">
      <c r="A134" s="18"/>
    </row>
    <row r="135" spans="1:1" customFormat="1" x14ac:dyDescent="0.2">
      <c r="A135" s="18"/>
    </row>
    <row r="136" spans="1:1" customFormat="1" x14ac:dyDescent="0.2">
      <c r="A136" s="18"/>
    </row>
    <row r="137" spans="1:1" customFormat="1" x14ac:dyDescent="0.2">
      <c r="A137" s="18"/>
    </row>
    <row r="138" spans="1:1" customFormat="1" x14ac:dyDescent="0.2">
      <c r="A138" s="18"/>
    </row>
    <row r="139" spans="1:1" customFormat="1" x14ac:dyDescent="0.2">
      <c r="A139" s="18"/>
    </row>
    <row r="140" spans="1:1" customFormat="1" x14ac:dyDescent="0.2">
      <c r="A140" s="18"/>
    </row>
    <row r="141" spans="1:1" customFormat="1" x14ac:dyDescent="0.2">
      <c r="A141" s="18"/>
    </row>
    <row r="142" spans="1:1" customFormat="1" x14ac:dyDescent="0.2">
      <c r="A142" s="18"/>
    </row>
    <row r="143" spans="1:1" customFormat="1" x14ac:dyDescent="0.2">
      <c r="A143" s="18"/>
    </row>
    <row r="144" spans="1:1" customFormat="1" x14ac:dyDescent="0.2">
      <c r="A144" s="18"/>
    </row>
    <row r="145" spans="1:1" customFormat="1" x14ac:dyDescent="0.2">
      <c r="A145" s="18"/>
    </row>
    <row r="146" spans="1:1" customFormat="1" x14ac:dyDescent="0.2">
      <c r="A146" s="18"/>
    </row>
    <row r="147" spans="1:1" customFormat="1" x14ac:dyDescent="0.2">
      <c r="A147" s="18"/>
    </row>
    <row r="148" spans="1:1" customFormat="1" x14ac:dyDescent="0.2">
      <c r="A148" s="18"/>
    </row>
    <row r="149" spans="1:1" customFormat="1" x14ac:dyDescent="0.2">
      <c r="A149" s="18"/>
    </row>
    <row r="150" spans="1:1" customFormat="1" x14ac:dyDescent="0.2">
      <c r="A150" s="18"/>
    </row>
    <row r="151" spans="1:1" customFormat="1" x14ac:dyDescent="0.2">
      <c r="A151" s="18"/>
    </row>
    <row r="152" spans="1:1" customFormat="1" x14ac:dyDescent="0.2">
      <c r="A152" s="18"/>
    </row>
    <row r="153" spans="1:1" customFormat="1" x14ac:dyDescent="0.2">
      <c r="A153" s="18"/>
    </row>
    <row r="154" spans="1:1" customFormat="1" x14ac:dyDescent="0.2">
      <c r="A154" s="18"/>
    </row>
    <row r="155" spans="1:1" customFormat="1" x14ac:dyDescent="0.2">
      <c r="A155" s="18"/>
    </row>
    <row r="156" spans="1:1" customFormat="1" x14ac:dyDescent="0.2">
      <c r="A156" s="18"/>
    </row>
    <row r="157" spans="1:1" customFormat="1" x14ac:dyDescent="0.2">
      <c r="A157" s="18"/>
    </row>
    <row r="158" spans="1:1" customFormat="1" x14ac:dyDescent="0.2">
      <c r="A158" s="18"/>
    </row>
    <row r="159" spans="1:1" customFormat="1" x14ac:dyDescent="0.2">
      <c r="A159" s="18"/>
    </row>
    <row r="160" spans="1:1" customFormat="1" x14ac:dyDescent="0.2">
      <c r="A160" s="18"/>
    </row>
    <row r="161" spans="1:1" customFormat="1" x14ac:dyDescent="0.2">
      <c r="A161" s="18"/>
    </row>
    <row r="162" spans="1:1" customFormat="1" x14ac:dyDescent="0.2">
      <c r="A162" s="18"/>
    </row>
    <row r="163" spans="1:1" customFormat="1" x14ac:dyDescent="0.2">
      <c r="A163" s="18"/>
    </row>
    <row r="164" spans="1:1" customFormat="1" x14ac:dyDescent="0.2">
      <c r="A164" s="18"/>
    </row>
    <row r="165" spans="1:1" customFormat="1" x14ac:dyDescent="0.2">
      <c r="A165" s="18"/>
    </row>
    <row r="166" spans="1:1" customFormat="1" x14ac:dyDescent="0.2">
      <c r="A166" s="18"/>
    </row>
    <row r="167" spans="1:1" customFormat="1" x14ac:dyDescent="0.2">
      <c r="A167" s="18"/>
    </row>
    <row r="168" spans="1:1" customFormat="1" x14ac:dyDescent="0.2">
      <c r="A168" s="18"/>
    </row>
    <row r="169" spans="1:1" customFormat="1" x14ac:dyDescent="0.2">
      <c r="A169" s="18"/>
    </row>
    <row r="170" spans="1:1" customFormat="1" x14ac:dyDescent="0.2">
      <c r="A170" s="18"/>
    </row>
    <row r="171" spans="1:1" customFormat="1" x14ac:dyDescent="0.2">
      <c r="A171" s="18"/>
    </row>
    <row r="172" spans="1:1" customFormat="1" x14ac:dyDescent="0.2">
      <c r="A172" s="18"/>
    </row>
    <row r="173" spans="1:1" customFormat="1" x14ac:dyDescent="0.2">
      <c r="A173" s="18"/>
    </row>
    <row r="174" spans="1:1" customFormat="1" x14ac:dyDescent="0.2">
      <c r="A174" s="18"/>
    </row>
    <row r="175" spans="1:1" customFormat="1" x14ac:dyDescent="0.2">
      <c r="A175" s="18"/>
    </row>
    <row r="176" spans="1:1" customFormat="1" x14ac:dyDescent="0.2">
      <c r="A176" s="18"/>
    </row>
    <row r="177" spans="1:1" customFormat="1" x14ac:dyDescent="0.2">
      <c r="A177" s="18"/>
    </row>
    <row r="178" spans="1:1" customFormat="1" x14ac:dyDescent="0.2">
      <c r="A178" s="18"/>
    </row>
    <row r="179" spans="1:1" customFormat="1" x14ac:dyDescent="0.2">
      <c r="A179" s="18"/>
    </row>
    <row r="180" spans="1:1" customFormat="1" x14ac:dyDescent="0.2">
      <c r="A180" s="18"/>
    </row>
    <row r="181" spans="1:1" customFormat="1" x14ac:dyDescent="0.2">
      <c r="A181" s="18"/>
    </row>
    <row r="182" spans="1:1" customFormat="1" x14ac:dyDescent="0.2">
      <c r="A182" s="18"/>
    </row>
    <row r="183" spans="1:1" customFormat="1" x14ac:dyDescent="0.2">
      <c r="A183" s="18"/>
    </row>
    <row r="184" spans="1:1" customFormat="1" x14ac:dyDescent="0.2">
      <c r="A184" s="18"/>
    </row>
    <row r="185" spans="1:1" customFormat="1" x14ac:dyDescent="0.2">
      <c r="A185" s="18"/>
    </row>
    <row r="186" spans="1:1" customFormat="1" x14ac:dyDescent="0.2">
      <c r="A186" s="18"/>
    </row>
    <row r="187" spans="1:1" customFormat="1" x14ac:dyDescent="0.2">
      <c r="A187" s="18"/>
    </row>
    <row r="188" spans="1:1" customFormat="1" x14ac:dyDescent="0.2">
      <c r="A188" s="18"/>
    </row>
    <row r="189" spans="1:1" customFormat="1" x14ac:dyDescent="0.2">
      <c r="A189" s="18"/>
    </row>
    <row r="190" spans="1:1" customFormat="1" x14ac:dyDescent="0.2">
      <c r="A190" s="18"/>
    </row>
    <row r="191" spans="1:1" customFormat="1" x14ac:dyDescent="0.2">
      <c r="A191" s="18"/>
    </row>
    <row r="192" spans="1:1" customFormat="1" x14ac:dyDescent="0.2">
      <c r="A192" s="18"/>
    </row>
    <row r="193" spans="1:1" customFormat="1" x14ac:dyDescent="0.2">
      <c r="A193" s="18"/>
    </row>
    <row r="194" spans="1:1" customFormat="1" x14ac:dyDescent="0.2">
      <c r="A194" s="18"/>
    </row>
    <row r="195" spans="1:1" customFormat="1" x14ac:dyDescent="0.2">
      <c r="A195" s="18"/>
    </row>
    <row r="196" spans="1:1" customFormat="1" x14ac:dyDescent="0.2">
      <c r="A196" s="18"/>
    </row>
    <row r="197" spans="1:1" customFormat="1" x14ac:dyDescent="0.2">
      <c r="A197" s="18"/>
    </row>
    <row r="198" spans="1:1" customFormat="1" x14ac:dyDescent="0.2">
      <c r="A198" s="18"/>
    </row>
    <row r="199" spans="1:1" customFormat="1" x14ac:dyDescent="0.2">
      <c r="A199" s="18"/>
    </row>
    <row r="200" spans="1:1" customFormat="1" x14ac:dyDescent="0.2">
      <c r="A200" s="18"/>
    </row>
    <row r="201" spans="1:1" customFormat="1" x14ac:dyDescent="0.2">
      <c r="A201" s="18"/>
    </row>
    <row r="202" spans="1:1" customFormat="1" x14ac:dyDescent="0.2">
      <c r="A202" s="18"/>
    </row>
    <row r="203" spans="1:1" customFormat="1" x14ac:dyDescent="0.2">
      <c r="A203" s="18"/>
    </row>
    <row r="204" spans="1:1" customFormat="1" x14ac:dyDescent="0.2">
      <c r="A204" s="18"/>
    </row>
    <row r="205" spans="1:1" customFormat="1" x14ac:dyDescent="0.2">
      <c r="A205" s="18"/>
    </row>
    <row r="206" spans="1:1" customFormat="1" x14ac:dyDescent="0.2">
      <c r="A206" s="18"/>
    </row>
    <row r="207" spans="1:1" customFormat="1" x14ac:dyDescent="0.2">
      <c r="A207" s="18"/>
    </row>
    <row r="208" spans="1:1" customFormat="1" x14ac:dyDescent="0.2">
      <c r="A208" s="18"/>
    </row>
    <row r="209" spans="1:1" customFormat="1" x14ac:dyDescent="0.2">
      <c r="A209" s="18"/>
    </row>
    <row r="210" spans="1:1" customFormat="1" x14ac:dyDescent="0.2">
      <c r="A210" s="18"/>
    </row>
    <row r="211" spans="1:1" customFormat="1" x14ac:dyDescent="0.2">
      <c r="A211" s="18"/>
    </row>
    <row r="212" spans="1:1" customFormat="1" x14ac:dyDescent="0.2">
      <c r="A212" s="18"/>
    </row>
    <row r="213" spans="1:1" customFormat="1" x14ac:dyDescent="0.2">
      <c r="A213" s="18"/>
    </row>
    <row r="214" spans="1:1" customFormat="1" x14ac:dyDescent="0.2">
      <c r="A214" s="18"/>
    </row>
    <row r="215" spans="1:1" customFormat="1" x14ac:dyDescent="0.2">
      <c r="A215" s="18"/>
    </row>
    <row r="216" spans="1:1" customFormat="1" x14ac:dyDescent="0.2">
      <c r="A216" s="18"/>
    </row>
    <row r="217" spans="1:1" customFormat="1" x14ac:dyDescent="0.2">
      <c r="A217" s="18"/>
    </row>
    <row r="218" spans="1:1" customFormat="1" x14ac:dyDescent="0.2">
      <c r="A218" s="18"/>
    </row>
    <row r="219" spans="1:1" customFormat="1" x14ac:dyDescent="0.2">
      <c r="A219" s="18"/>
    </row>
    <row r="220" spans="1:1" customFormat="1" x14ac:dyDescent="0.2">
      <c r="A220" s="18"/>
    </row>
    <row r="221" spans="1:1" customFormat="1" x14ac:dyDescent="0.2">
      <c r="A221" s="18"/>
    </row>
    <row r="222" spans="1:1" customFormat="1" x14ac:dyDescent="0.2">
      <c r="A222" s="18"/>
    </row>
    <row r="223" spans="1:1" customFormat="1" x14ac:dyDescent="0.2">
      <c r="A223" s="18"/>
    </row>
    <row r="224" spans="1:1" customFormat="1" x14ac:dyDescent="0.2">
      <c r="A224" s="18"/>
    </row>
    <row r="225" spans="1:1" customFormat="1" x14ac:dyDescent="0.2">
      <c r="A225" s="18"/>
    </row>
    <row r="226" spans="1:1" customFormat="1" x14ac:dyDescent="0.2">
      <c r="A226" s="18"/>
    </row>
    <row r="227" spans="1:1" customFormat="1" x14ac:dyDescent="0.2">
      <c r="A227" s="18"/>
    </row>
    <row r="228" spans="1:1" customFormat="1" x14ac:dyDescent="0.2">
      <c r="A228" s="18"/>
    </row>
    <row r="229" spans="1:1" customFormat="1" x14ac:dyDescent="0.2">
      <c r="A229" s="18"/>
    </row>
    <row r="230" spans="1:1" customFormat="1" x14ac:dyDescent="0.2">
      <c r="A230" s="18"/>
    </row>
    <row r="231" spans="1:1" customFormat="1" x14ac:dyDescent="0.2">
      <c r="A231" s="18"/>
    </row>
    <row r="232" spans="1:1" customFormat="1" x14ac:dyDescent="0.2">
      <c r="A232" s="18"/>
    </row>
    <row r="233" spans="1:1" customFormat="1" x14ac:dyDescent="0.2">
      <c r="A233" s="18"/>
    </row>
    <row r="234" spans="1:1" customFormat="1" x14ac:dyDescent="0.2">
      <c r="A234" s="18"/>
    </row>
    <row r="235" spans="1:1" customFormat="1" x14ac:dyDescent="0.2">
      <c r="A235" s="18"/>
    </row>
    <row r="236" spans="1:1" customFormat="1" x14ac:dyDescent="0.2">
      <c r="A236" s="18"/>
    </row>
    <row r="237" spans="1:1" customFormat="1" x14ac:dyDescent="0.2">
      <c r="A237" s="18"/>
    </row>
    <row r="238" spans="1:1" customFormat="1" x14ac:dyDescent="0.2">
      <c r="A238" s="18"/>
    </row>
    <row r="239" spans="1:1" customFormat="1" x14ac:dyDescent="0.2">
      <c r="A239" s="18"/>
    </row>
    <row r="240" spans="1:1" customFormat="1" x14ac:dyDescent="0.2">
      <c r="A240" s="18"/>
    </row>
    <row r="241" spans="1:1" customFormat="1" x14ac:dyDescent="0.2">
      <c r="A241" s="18"/>
    </row>
    <row r="242" spans="1:1" customFormat="1" x14ac:dyDescent="0.2">
      <c r="A242" s="18"/>
    </row>
    <row r="243" spans="1:1" customFormat="1" x14ac:dyDescent="0.2">
      <c r="A243" s="18"/>
    </row>
    <row r="244" spans="1:1" customFormat="1" x14ac:dyDescent="0.2">
      <c r="A244" s="18"/>
    </row>
    <row r="245" spans="1:1" customFormat="1" x14ac:dyDescent="0.2">
      <c r="A245" s="18"/>
    </row>
    <row r="246" spans="1:1" customFormat="1" x14ac:dyDescent="0.2">
      <c r="A246" s="18"/>
    </row>
    <row r="247" spans="1:1" customFormat="1" x14ac:dyDescent="0.2">
      <c r="A247" s="18"/>
    </row>
    <row r="248" spans="1:1" customFormat="1" x14ac:dyDescent="0.2">
      <c r="A248" s="18"/>
    </row>
    <row r="249" spans="1:1" customFormat="1" x14ac:dyDescent="0.2">
      <c r="A249" s="18"/>
    </row>
    <row r="250" spans="1:1" customFormat="1" x14ac:dyDescent="0.2">
      <c r="A250" s="18"/>
    </row>
    <row r="251" spans="1:1" customFormat="1" x14ac:dyDescent="0.2">
      <c r="A251" s="18"/>
    </row>
    <row r="252" spans="1:1" customFormat="1" x14ac:dyDescent="0.2">
      <c r="A252" s="18"/>
    </row>
    <row r="253" spans="1:1" customFormat="1" x14ac:dyDescent="0.2">
      <c r="A253" s="18"/>
    </row>
    <row r="254" spans="1:1" customFormat="1" x14ac:dyDescent="0.2">
      <c r="A254" s="18"/>
    </row>
    <row r="255" spans="1:1" customFormat="1" x14ac:dyDescent="0.2">
      <c r="A255" s="18"/>
    </row>
    <row r="256" spans="1:1" customFormat="1" x14ac:dyDescent="0.2">
      <c r="A256" s="18"/>
    </row>
    <row r="257" spans="1:1" customFormat="1" x14ac:dyDescent="0.2">
      <c r="A257" s="18"/>
    </row>
    <row r="258" spans="1:1" customFormat="1" x14ac:dyDescent="0.2">
      <c r="A258" s="18"/>
    </row>
    <row r="259" spans="1:1" customFormat="1" x14ac:dyDescent="0.2">
      <c r="A259" s="18"/>
    </row>
    <row r="260" spans="1:1" customFormat="1" x14ac:dyDescent="0.2">
      <c r="A260" s="18"/>
    </row>
    <row r="261" spans="1:1" customFormat="1" x14ac:dyDescent="0.2">
      <c r="A261" s="18"/>
    </row>
    <row r="262" spans="1:1" customFormat="1" x14ac:dyDescent="0.2">
      <c r="A262" s="18"/>
    </row>
    <row r="263" spans="1:1" customFormat="1" x14ac:dyDescent="0.2">
      <c r="A263" s="18"/>
    </row>
    <row r="264" spans="1:1" customFormat="1" x14ac:dyDescent="0.2">
      <c r="A264" s="18"/>
    </row>
    <row r="265" spans="1:1" customFormat="1" x14ac:dyDescent="0.2">
      <c r="A265" s="18"/>
    </row>
    <row r="266" spans="1:1" customFormat="1" x14ac:dyDescent="0.2">
      <c r="A266" s="18"/>
    </row>
    <row r="267" spans="1:1" customFormat="1" x14ac:dyDescent="0.2">
      <c r="A267" s="18"/>
    </row>
    <row r="268" spans="1:1" customFormat="1" x14ac:dyDescent="0.2">
      <c r="A268" s="18"/>
    </row>
    <row r="269" spans="1:1" customFormat="1" x14ac:dyDescent="0.2">
      <c r="A269" s="18"/>
    </row>
    <row r="270" spans="1:1" customFormat="1" x14ac:dyDescent="0.2">
      <c r="A270" s="18"/>
    </row>
    <row r="271" spans="1:1" customFormat="1" x14ac:dyDescent="0.2">
      <c r="A271" s="18"/>
    </row>
    <row r="272" spans="1:1" customFormat="1" x14ac:dyDescent="0.2">
      <c r="A272" s="18"/>
    </row>
    <row r="273" spans="1:1" customFormat="1" x14ac:dyDescent="0.2">
      <c r="A273" s="18"/>
    </row>
    <row r="274" spans="1:1" customFormat="1" x14ac:dyDescent="0.2">
      <c r="A274" s="18"/>
    </row>
    <row r="275" spans="1:1" customFormat="1" x14ac:dyDescent="0.2">
      <c r="A275" s="18"/>
    </row>
    <row r="276" spans="1:1" customFormat="1" x14ac:dyDescent="0.2">
      <c r="A276" s="18"/>
    </row>
    <row r="277" spans="1:1" customFormat="1" x14ac:dyDescent="0.2">
      <c r="A277" s="18"/>
    </row>
    <row r="278" spans="1:1" customFormat="1" x14ac:dyDescent="0.2">
      <c r="A278" s="18"/>
    </row>
    <row r="279" spans="1:1" customFormat="1" x14ac:dyDescent="0.2">
      <c r="A279" s="18"/>
    </row>
    <row r="280" spans="1:1" customFormat="1" x14ac:dyDescent="0.2">
      <c r="A280" s="18"/>
    </row>
    <row r="281" spans="1:1" customFormat="1" x14ac:dyDescent="0.2">
      <c r="A281" s="18"/>
    </row>
    <row r="282" spans="1:1" customFormat="1" x14ac:dyDescent="0.2">
      <c r="A282" s="18"/>
    </row>
    <row r="283" spans="1:1" customFormat="1" x14ac:dyDescent="0.2">
      <c r="A283" s="18"/>
    </row>
    <row r="284" spans="1:1" customFormat="1" x14ac:dyDescent="0.2">
      <c r="A284" s="18"/>
    </row>
    <row r="285" spans="1:1" customFormat="1" x14ac:dyDescent="0.2">
      <c r="A285" s="18"/>
    </row>
    <row r="286" spans="1:1" customFormat="1" x14ac:dyDescent="0.2">
      <c r="A286" s="18"/>
    </row>
    <row r="287" spans="1:1" customFormat="1" x14ac:dyDescent="0.2">
      <c r="A287" s="18"/>
    </row>
    <row r="288" spans="1:1" customFormat="1" x14ac:dyDescent="0.2">
      <c r="A288" s="18"/>
    </row>
    <row r="289" spans="1:1" customFormat="1" x14ac:dyDescent="0.2">
      <c r="A289" s="18"/>
    </row>
    <row r="290" spans="1:1" customFormat="1" x14ac:dyDescent="0.2">
      <c r="A290" s="18"/>
    </row>
    <row r="291" spans="1:1" customFormat="1" x14ac:dyDescent="0.2">
      <c r="A291" s="18"/>
    </row>
    <row r="292" spans="1:1" customFormat="1" x14ac:dyDescent="0.2">
      <c r="A292" s="18"/>
    </row>
    <row r="293" spans="1:1" customFormat="1" x14ac:dyDescent="0.2">
      <c r="A293" s="18"/>
    </row>
    <row r="294" spans="1:1" customFormat="1" x14ac:dyDescent="0.2">
      <c r="A294" s="18"/>
    </row>
    <row r="295" spans="1:1" customFormat="1" x14ac:dyDescent="0.2">
      <c r="A295" s="18"/>
    </row>
    <row r="296" spans="1:1" customFormat="1" x14ac:dyDescent="0.2">
      <c r="A296" s="18"/>
    </row>
    <row r="297" spans="1:1" customFormat="1" x14ac:dyDescent="0.2">
      <c r="A297" s="18"/>
    </row>
    <row r="298" spans="1:1" customFormat="1" x14ac:dyDescent="0.2">
      <c r="A298" s="18"/>
    </row>
    <row r="299" spans="1:1" customFormat="1" x14ac:dyDescent="0.2">
      <c r="A299" s="18"/>
    </row>
    <row r="300" spans="1:1" customFormat="1" x14ac:dyDescent="0.2">
      <c r="A300" s="18"/>
    </row>
    <row r="301" spans="1:1" customFormat="1" x14ac:dyDescent="0.2">
      <c r="A301" s="18"/>
    </row>
    <row r="302" spans="1:1" customFormat="1" x14ac:dyDescent="0.2">
      <c r="A302" s="18"/>
    </row>
    <row r="303" spans="1:1" customFormat="1" x14ac:dyDescent="0.2">
      <c r="A303" s="18"/>
    </row>
    <row r="304" spans="1:1" customFormat="1" x14ac:dyDescent="0.2">
      <c r="A304" s="18"/>
    </row>
    <row r="305" spans="1:1" customFormat="1" x14ac:dyDescent="0.2">
      <c r="A305" s="18"/>
    </row>
    <row r="306" spans="1:1" customFormat="1" x14ac:dyDescent="0.2">
      <c r="A306" s="18"/>
    </row>
    <row r="307" spans="1:1" customFormat="1" x14ac:dyDescent="0.2">
      <c r="A307" s="18"/>
    </row>
    <row r="308" spans="1:1" customFormat="1" x14ac:dyDescent="0.2">
      <c r="A308" s="18"/>
    </row>
    <row r="309" spans="1:1" customFormat="1" x14ac:dyDescent="0.2">
      <c r="A309" s="18"/>
    </row>
    <row r="310" spans="1:1" customFormat="1" x14ac:dyDescent="0.2">
      <c r="A310" s="18"/>
    </row>
    <row r="311" spans="1:1" customFormat="1" x14ac:dyDescent="0.2">
      <c r="A311" s="18"/>
    </row>
    <row r="312" spans="1:1" customFormat="1" x14ac:dyDescent="0.2">
      <c r="A312" s="18"/>
    </row>
    <row r="313" spans="1:1" customFormat="1" x14ac:dyDescent="0.2">
      <c r="A313" s="18"/>
    </row>
    <row r="314" spans="1:1" customFormat="1" x14ac:dyDescent="0.2">
      <c r="A314" s="18"/>
    </row>
    <row r="315" spans="1:1" customFormat="1" x14ac:dyDescent="0.2">
      <c r="A315" s="18"/>
    </row>
    <row r="316" spans="1:1" customFormat="1" x14ac:dyDescent="0.2">
      <c r="A316" s="18"/>
    </row>
    <row r="317" spans="1:1" customFormat="1" x14ac:dyDescent="0.2">
      <c r="A317" s="18"/>
    </row>
    <row r="318" spans="1:1" customFormat="1" x14ac:dyDescent="0.2">
      <c r="A318" s="18"/>
    </row>
    <row r="319" spans="1:1" customFormat="1" x14ac:dyDescent="0.2">
      <c r="A319" s="18"/>
    </row>
    <row r="320" spans="1:1" customFormat="1" x14ac:dyDescent="0.2">
      <c r="A320" s="18"/>
    </row>
    <row r="321" spans="1:1" customFormat="1" x14ac:dyDescent="0.2">
      <c r="A321" s="18"/>
    </row>
    <row r="322" spans="1:1" customFormat="1" x14ac:dyDescent="0.2">
      <c r="A322" s="18"/>
    </row>
    <row r="323" spans="1:1" customFormat="1" x14ac:dyDescent="0.2">
      <c r="A323" s="18"/>
    </row>
    <row r="324" spans="1:1" customFormat="1" x14ac:dyDescent="0.2">
      <c r="A324" s="18"/>
    </row>
    <row r="325" spans="1:1" customFormat="1" x14ac:dyDescent="0.2">
      <c r="A325" s="18"/>
    </row>
    <row r="326" spans="1:1" customFormat="1" x14ac:dyDescent="0.2">
      <c r="A326" s="18"/>
    </row>
    <row r="327" spans="1:1" customFormat="1" x14ac:dyDescent="0.2">
      <c r="A327" s="18"/>
    </row>
    <row r="328" spans="1:1" customFormat="1" x14ac:dyDescent="0.2">
      <c r="A328" s="18"/>
    </row>
    <row r="329" spans="1:1" customFormat="1" x14ac:dyDescent="0.2">
      <c r="A329" s="18"/>
    </row>
    <row r="330" spans="1:1" customFormat="1" x14ac:dyDescent="0.2">
      <c r="A330" s="18"/>
    </row>
    <row r="331" spans="1:1" customFormat="1" x14ac:dyDescent="0.2">
      <c r="A331" s="18"/>
    </row>
    <row r="332" spans="1:1" customFormat="1" x14ac:dyDescent="0.2">
      <c r="A332" s="18"/>
    </row>
    <row r="333" spans="1:1" customFormat="1" x14ac:dyDescent="0.2">
      <c r="A333" s="18"/>
    </row>
    <row r="334" spans="1:1" customFormat="1" x14ac:dyDescent="0.2">
      <c r="A334" s="18"/>
    </row>
    <row r="335" spans="1:1" customFormat="1" x14ac:dyDescent="0.2">
      <c r="A335" s="18"/>
    </row>
    <row r="336" spans="1:1" customFormat="1" x14ac:dyDescent="0.2">
      <c r="A336" s="18"/>
    </row>
    <row r="337" spans="1:1" customFormat="1" x14ac:dyDescent="0.2">
      <c r="A337" s="18"/>
    </row>
    <row r="338" spans="1:1" customFormat="1" x14ac:dyDescent="0.2">
      <c r="A338" s="18"/>
    </row>
    <row r="339" spans="1:1" customFormat="1" x14ac:dyDescent="0.2">
      <c r="A339" s="18"/>
    </row>
    <row r="340" spans="1:1" customFormat="1" x14ac:dyDescent="0.2">
      <c r="A340" s="18"/>
    </row>
    <row r="341" spans="1:1" customFormat="1" x14ac:dyDescent="0.2">
      <c r="A341" s="18"/>
    </row>
    <row r="342" spans="1:1" customFormat="1" x14ac:dyDescent="0.2">
      <c r="A342" s="18"/>
    </row>
    <row r="343" spans="1:1" customFormat="1" x14ac:dyDescent="0.2">
      <c r="A343" s="18"/>
    </row>
    <row r="344" spans="1:1" customFormat="1" x14ac:dyDescent="0.2">
      <c r="A344" s="18"/>
    </row>
    <row r="345" spans="1:1" customFormat="1" x14ac:dyDescent="0.2">
      <c r="A345" s="18"/>
    </row>
    <row r="346" spans="1:1" customFormat="1" x14ac:dyDescent="0.2">
      <c r="A346" s="18"/>
    </row>
    <row r="347" spans="1:1" customFormat="1" x14ac:dyDescent="0.2">
      <c r="A347" s="18"/>
    </row>
    <row r="348" spans="1:1" customFormat="1" x14ac:dyDescent="0.2">
      <c r="A348" s="18"/>
    </row>
    <row r="349" spans="1:1" customFormat="1" x14ac:dyDescent="0.2">
      <c r="A349" s="18"/>
    </row>
    <row r="350" spans="1:1" customFormat="1" x14ac:dyDescent="0.2">
      <c r="A350" s="18"/>
    </row>
    <row r="351" spans="1:1" customFormat="1" x14ac:dyDescent="0.2">
      <c r="A351" s="18"/>
    </row>
    <row r="352" spans="1:1" customFormat="1" x14ac:dyDescent="0.2">
      <c r="A352" s="18"/>
    </row>
    <row r="353" spans="1:1" customFormat="1" x14ac:dyDescent="0.2">
      <c r="A353" s="18"/>
    </row>
    <row r="354" spans="1:1" customFormat="1" x14ac:dyDescent="0.2">
      <c r="A354" s="18"/>
    </row>
    <row r="355" spans="1:1" customFormat="1" x14ac:dyDescent="0.2">
      <c r="A355" s="18"/>
    </row>
    <row r="356" spans="1:1" customFormat="1" x14ac:dyDescent="0.2">
      <c r="A356" s="18"/>
    </row>
    <row r="357" spans="1:1" customFormat="1" x14ac:dyDescent="0.2">
      <c r="A357" s="18"/>
    </row>
    <row r="358" spans="1:1" customFormat="1" x14ac:dyDescent="0.2">
      <c r="A358" s="18"/>
    </row>
    <row r="359" spans="1:1" customFormat="1" x14ac:dyDescent="0.2">
      <c r="A359" s="18"/>
    </row>
    <row r="360" spans="1:1" customFormat="1" x14ac:dyDescent="0.2">
      <c r="A360" s="18"/>
    </row>
    <row r="361" spans="1:1" customFormat="1" x14ac:dyDescent="0.2">
      <c r="A361" s="18"/>
    </row>
    <row r="362" spans="1:1" customFormat="1" x14ac:dyDescent="0.2">
      <c r="A362" s="18"/>
    </row>
    <row r="363" spans="1:1" customFormat="1" x14ac:dyDescent="0.2">
      <c r="A363" s="18"/>
    </row>
    <row r="364" spans="1:1" customFormat="1" x14ac:dyDescent="0.2">
      <c r="A364" s="18"/>
    </row>
    <row r="365" spans="1:1" customFormat="1" x14ac:dyDescent="0.2">
      <c r="A365" s="18"/>
    </row>
    <row r="366" spans="1:1" customFormat="1" x14ac:dyDescent="0.2">
      <c r="A366" s="18"/>
    </row>
    <row r="367" spans="1:1" customFormat="1" x14ac:dyDescent="0.2">
      <c r="A367" s="18"/>
    </row>
    <row r="368" spans="1:1" customFormat="1" x14ac:dyDescent="0.2">
      <c r="A368" s="18"/>
    </row>
    <row r="369" spans="1:1" customFormat="1" x14ac:dyDescent="0.2">
      <c r="A369" s="18"/>
    </row>
    <row r="370" spans="1:1" customFormat="1" x14ac:dyDescent="0.2">
      <c r="A370" s="18"/>
    </row>
    <row r="371" spans="1:1" customFormat="1" x14ac:dyDescent="0.2">
      <c r="A371" s="18"/>
    </row>
    <row r="372" spans="1:1" customFormat="1" x14ac:dyDescent="0.2">
      <c r="A372" s="18"/>
    </row>
    <row r="373" spans="1:1" customFormat="1" x14ac:dyDescent="0.2">
      <c r="A373" s="18"/>
    </row>
    <row r="374" spans="1:1" customFormat="1" x14ac:dyDescent="0.2">
      <c r="A374" s="18"/>
    </row>
    <row r="375" spans="1:1" customFormat="1" x14ac:dyDescent="0.2">
      <c r="A375" s="18"/>
    </row>
    <row r="376" spans="1:1" customFormat="1" x14ac:dyDescent="0.2">
      <c r="A376" s="18"/>
    </row>
    <row r="377" spans="1:1" customFormat="1" x14ac:dyDescent="0.2">
      <c r="A377" s="18"/>
    </row>
    <row r="378" spans="1:1" customFormat="1" x14ac:dyDescent="0.2">
      <c r="A378" s="18"/>
    </row>
    <row r="379" spans="1:1" customFormat="1" x14ac:dyDescent="0.2">
      <c r="A379" s="18"/>
    </row>
    <row r="380" spans="1:1" customFormat="1" x14ac:dyDescent="0.2">
      <c r="A380" s="18"/>
    </row>
    <row r="381" spans="1:1" customFormat="1" x14ac:dyDescent="0.2">
      <c r="A381" s="18"/>
    </row>
    <row r="382" spans="1:1" customFormat="1" x14ac:dyDescent="0.2">
      <c r="A382" s="18"/>
    </row>
    <row r="383" spans="1:1" customFormat="1" x14ac:dyDescent="0.2">
      <c r="A383" s="18"/>
    </row>
    <row r="384" spans="1:1" customFormat="1" x14ac:dyDescent="0.2">
      <c r="A384" s="18"/>
    </row>
    <row r="385" spans="1:1" customFormat="1" x14ac:dyDescent="0.2">
      <c r="A385" s="18"/>
    </row>
    <row r="386" spans="1:1" customFormat="1" x14ac:dyDescent="0.2">
      <c r="A386" s="18"/>
    </row>
    <row r="387" spans="1:1" customFormat="1" x14ac:dyDescent="0.2">
      <c r="A387" s="18"/>
    </row>
    <row r="388" spans="1:1" customFormat="1" x14ac:dyDescent="0.2">
      <c r="A388" s="18"/>
    </row>
    <row r="389" spans="1:1" customFormat="1" x14ac:dyDescent="0.2">
      <c r="A389" s="18"/>
    </row>
    <row r="390" spans="1:1" customFormat="1" x14ac:dyDescent="0.2">
      <c r="A390" s="18"/>
    </row>
    <row r="391" spans="1:1" customFormat="1" x14ac:dyDescent="0.2">
      <c r="A391" s="18"/>
    </row>
    <row r="392" spans="1:1" customFormat="1" x14ac:dyDescent="0.2">
      <c r="A392" s="18"/>
    </row>
    <row r="393" spans="1:1" customFormat="1" x14ac:dyDescent="0.2">
      <c r="A393" s="18"/>
    </row>
    <row r="394" spans="1:1" customFormat="1" x14ac:dyDescent="0.2">
      <c r="A394" s="18"/>
    </row>
    <row r="395" spans="1:1" customFormat="1" x14ac:dyDescent="0.2">
      <c r="A395" s="18"/>
    </row>
    <row r="396" spans="1:1" customFormat="1" x14ac:dyDescent="0.2">
      <c r="A396" s="18"/>
    </row>
    <row r="397" spans="1:1" customFormat="1" x14ac:dyDescent="0.2">
      <c r="A397" s="18"/>
    </row>
    <row r="398" spans="1:1" customFormat="1" x14ac:dyDescent="0.2">
      <c r="A398" s="18"/>
    </row>
    <row r="399" spans="1:1" customFormat="1" x14ac:dyDescent="0.2">
      <c r="A399" s="18"/>
    </row>
    <row r="400" spans="1:1" customFormat="1" x14ac:dyDescent="0.2">
      <c r="A400" s="18"/>
    </row>
    <row r="401" spans="1:1" customFormat="1" x14ac:dyDescent="0.2">
      <c r="A401" s="18"/>
    </row>
    <row r="402" spans="1:1" customFormat="1" x14ac:dyDescent="0.2">
      <c r="A402" s="18"/>
    </row>
    <row r="403" spans="1:1" customFormat="1" x14ac:dyDescent="0.2">
      <c r="A403" s="18"/>
    </row>
    <row r="404" spans="1:1" customFormat="1" x14ac:dyDescent="0.2">
      <c r="A404" s="18"/>
    </row>
    <row r="405" spans="1:1" customFormat="1" x14ac:dyDescent="0.2">
      <c r="A405" s="18"/>
    </row>
    <row r="406" spans="1:1" customFormat="1" x14ac:dyDescent="0.2">
      <c r="A406" s="1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Normal Random Variables</vt:lpstr>
      <vt:lpstr>Standard Nor. Rand. Var.</vt:lpstr>
      <vt:lpstr>Examples</vt:lpstr>
      <vt:lpstr>Example 1 Data</vt:lpstr>
      <vt:lpstr>Standard Nor. Prob. Table</vt:lpstr>
      <vt:lpstr>Example 2 Data</vt:lpstr>
      <vt:lpstr>'Example 1 Data'!Print_Area</vt:lpstr>
      <vt:lpstr>'Example 2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Huseyin;Bonanome, Marianna</dc:creator>
  <cp:lastModifiedBy>Marianna.Bonanome90</cp:lastModifiedBy>
  <cp:lastPrinted>2020-10-22T17:27:47Z</cp:lastPrinted>
  <dcterms:created xsi:type="dcterms:W3CDTF">2011-01-25T07:38:31Z</dcterms:created>
  <dcterms:modified xsi:type="dcterms:W3CDTF">2021-04-05T18:12:52Z</dcterms:modified>
</cp:coreProperties>
</file>