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13_ncr:1_{69D8B82B-D09E-CD4C-A07D-B6C5BF1D0891}" xr6:coauthVersionLast="45" xr6:coauthVersionMax="45" xr10:uidLastSave="{00000000-0000-0000-0000-000000000000}"/>
  <bookViews>
    <workbookView xWindow="0" yWindow="0" windowWidth="33600" windowHeight="21000" tabRatio="644" activeTab="2" xr2:uid="{00000000-000D-0000-FFFF-FFFF00000000}"/>
  </bookViews>
  <sheets>
    <sheet name="Chi-Sq. Goodness of fit" sheetId="2" r:id="rId1"/>
    <sheet name="Example" sheetId="5" r:id="rId2"/>
    <sheet name="Examp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3" l="1"/>
  <c r="C35" i="3"/>
  <c r="C34" i="3"/>
  <c r="C33" i="3"/>
  <c r="B39" i="3" s="1"/>
  <c r="B37" i="3"/>
  <c r="C37" i="3" s="1"/>
  <c r="B36" i="3"/>
  <c r="C36" i="3" s="1"/>
  <c r="B35" i="3"/>
  <c r="B34" i="3"/>
  <c r="B33" i="3"/>
  <c r="C27" i="3"/>
  <c r="C28" i="3"/>
  <c r="C29" i="3"/>
  <c r="C30" i="3"/>
  <c r="C26" i="3"/>
  <c r="C10" i="3"/>
  <c r="C31" i="5"/>
  <c r="C30" i="5"/>
  <c r="C29" i="5"/>
  <c r="B33" i="5" s="1"/>
  <c r="D37" i="5" s="1"/>
</calcChain>
</file>

<file path=xl/sharedStrings.xml><?xml version="1.0" encoding="utf-8"?>
<sst xmlns="http://schemas.openxmlformats.org/spreadsheetml/2006/main" count="122" uniqueCount="102">
  <si>
    <t>Example</t>
  </si>
  <si>
    <t>Note:</t>
  </si>
  <si>
    <t>against the alternative hypothesis</t>
  </si>
  <si>
    <t>13.2 CHI-SQUARED GOODNESS-OF-FIT TESTS</t>
  </si>
  <si>
    <t>has a value that can be 1 or 2 or 3 or . . . or k.</t>
  </si>
  <si>
    <t>if we let Pi denote the true proportion of the population that has value i, for</t>
  </si>
  <si>
    <t>i = 1, . . . , k, then we are interested in testing</t>
  </si>
  <si>
    <t>H0: P1 = p1, P2 = p2, . . . , Pk = pk</t>
  </si>
  <si>
    <t>H1: Pi ≠ pi for some i, i = 1, . . . , k</t>
  </si>
  <si>
    <t>Multinominal Experiment</t>
  </si>
  <si>
    <t>A multinominal experiment has the following properties:</t>
  </si>
  <si>
    <t>1) Fixed number of trials n.</t>
  </si>
  <si>
    <t>2) Outcome of each trial can be classified into one of k categories, called cells.</t>
  </si>
  <si>
    <t>P1+P2+…+Pk=1</t>
  </si>
  <si>
    <t>4) Each trial of the experiment is independent of the other intervals.</t>
  </si>
  <si>
    <t>each of the k cells. Then we obtain a set of observed frequencies:</t>
  </si>
  <si>
    <t>f1+f2+…+fk=n</t>
  </si>
  <si>
    <t>where fi is the frequency of outcomes falling into cell i.</t>
  </si>
  <si>
    <t xml:space="preserve">Test statistic for the goodness-of-fit test is </t>
  </si>
  <si>
    <t>Consider companies A, B, and C.</t>
  </si>
  <si>
    <t>Before advertisement they have the following market share:</t>
  </si>
  <si>
    <t>A: 45%</t>
  </si>
  <si>
    <t>B: 40%</t>
  </si>
  <si>
    <t>C: 15%</t>
  </si>
  <si>
    <t xml:space="preserve">Random sample of 200 customers selected. Of these 200 customers </t>
  </si>
  <si>
    <t>102 prefered A</t>
  </si>
  <si>
    <t>82 prefered B</t>
  </si>
  <si>
    <t>16 prefered C.</t>
  </si>
  <si>
    <t>H0:</t>
  </si>
  <si>
    <t>e_1=</t>
  </si>
  <si>
    <t>e_3=</t>
  </si>
  <si>
    <t>e_2=</t>
  </si>
  <si>
    <t>(200)(.45)=</t>
  </si>
  <si>
    <t>(200)(.40)=</t>
  </si>
  <si>
    <t>(200)(.15)=</t>
  </si>
  <si>
    <t>Recall the expected value of binomial random variable e_i=n*p_i</t>
  </si>
  <si>
    <r>
      <t>between</t>
    </r>
    <r>
      <rPr>
        <sz val="12"/>
        <color theme="1"/>
        <rFont val="Calibri"/>
        <family val="2"/>
        <scheme val="minor"/>
      </rPr>
      <t xml:space="preserve"> f_i and e_i. So, we can REJECT the null hypothesis H_0.</t>
    </r>
  </si>
  <si>
    <t>P-Value Method:</t>
  </si>
  <si>
    <t>p-Value=P(Chi-sq &gt;TS)</t>
  </si>
  <si>
    <t>In this case the degree of freedom is k-1=3-1=2</t>
  </si>
  <si>
    <t>But actual distribution of this test is discrete and chi-squared is continuous.</t>
  </si>
  <si>
    <t xml:space="preserve">These cell frequencies (e_i's) need to be at least 5 in order test statistic to be </t>
  </si>
  <si>
    <t>adequately approximated by a continuous chi-squared dustribution.</t>
  </si>
  <si>
    <t>how does this effect the null hypothesis H_0 below?</t>
  </si>
  <si>
    <t>p1=0.45</t>
  </si>
  <si>
    <t>p2=0.40</t>
  </si>
  <si>
    <t>p3=0.13</t>
  </si>
  <si>
    <t>p4=0.02</t>
  </si>
  <si>
    <t>A random sample of 100 student absences yielded the following data</t>
  </si>
  <si>
    <t>on the days of the week on which the absences occurred:</t>
  </si>
  <si>
    <t>Test the hypothesis that an absence is equally likely to occur on any</t>
  </si>
  <si>
    <t xml:space="preserve">Day </t>
  </si>
  <si>
    <t>Monday</t>
  </si>
  <si>
    <t>Tuesday</t>
  </si>
  <si>
    <t>Wednesday</t>
  </si>
  <si>
    <t>Thursday</t>
  </si>
  <si>
    <t>Friday</t>
  </si>
  <si>
    <t>Frequency</t>
  </si>
  <si>
    <t>Note here that we are considering e_i=(100)(1/5) equally likely probabilities.</t>
  </si>
  <si>
    <t>Degree of freedom is 4.</t>
  </si>
  <si>
    <r>
      <t>of the five days</t>
    </r>
    <r>
      <rPr>
        <sz val="12"/>
        <color theme="1"/>
        <rFont val="Calibri"/>
        <family val="2"/>
        <scheme val="minor"/>
      </rPr>
      <t xml:space="preserve"> with significance level 5%</t>
    </r>
    <r>
      <rPr>
        <sz val="12"/>
        <color theme="1"/>
        <rFont val="Calibri"/>
        <family val="2"/>
        <scheme val="minor"/>
      </rPr>
      <t>. What are your conclusions?</t>
    </r>
  </si>
  <si>
    <t>f_i</t>
  </si>
  <si>
    <t>e_i</t>
  </si>
  <si>
    <t>Chi-Sq.</t>
  </si>
  <si>
    <t>TS=</t>
  </si>
  <si>
    <r>
      <t>However, this approximation may be poor if expected c</t>
    </r>
    <r>
      <rPr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ll frequencies e_i are small.</t>
    </r>
  </si>
  <si>
    <r>
      <t>We will consider m</t>
    </r>
    <r>
      <rPr>
        <sz val="12"/>
        <color theme="1"/>
        <rFont val="Calibri"/>
        <family val="2"/>
        <scheme val="minor"/>
      </rPr>
      <t>u</t>
    </r>
    <r>
      <rPr>
        <sz val="12"/>
        <color theme="1"/>
        <rFont val="Calibri"/>
        <family val="2"/>
        <scheme val="minor"/>
      </rPr>
      <t>ltinominal data that each member of the population</t>
    </r>
  </si>
  <si>
    <t>H0: P1=.45  P2=.40  P3=.15</t>
  </si>
  <si>
    <t>H1: Pi not equal to pi for some i=1,2,3</t>
  </si>
  <si>
    <t xml:space="preserve">We approximated to this test statistic with chi-squared distribution. </t>
  </si>
  <si>
    <t>Thus, a value of TS at least as large as the one obtained</t>
  </si>
  <si>
    <t>would be expected to occur 1.7% of the time when</t>
  </si>
  <si>
    <t>H0 is true, and so the null hypothesis is rejected.</t>
  </si>
  <si>
    <t>If we have another company D in the previous example with a market share 2%,</t>
  </si>
  <si>
    <t>e_4=</t>
  </si>
  <si>
    <t>(200)(.2)=</t>
  </si>
  <si>
    <t>Test the null hypothesis H0: P1=1/5 P2=1/5  P3=1/5  P4=1/5  P5=1/5 against the alternate</t>
  </si>
  <si>
    <t>Ha: Pi not equal to 1/5 for some i=1,2,3,4,5</t>
  </si>
  <si>
    <t>e_5=</t>
  </si>
  <si>
    <t>100*(1/5)</t>
  </si>
  <si>
    <t>compare this to the chisq_(.05,4)=</t>
  </si>
  <si>
    <t>it follows that we cannot reject, at the 5% significance level</t>
  </si>
  <si>
    <t>the null hypothesis that an absence is equally likely to</t>
  </si>
  <si>
    <t>occur on any of the given 5 days.</t>
  </si>
  <si>
    <t xml:space="preserve"> We think of it as a continuous distribution with a large sample size n.</t>
  </si>
  <si>
    <t>before the advertisement?</t>
  </si>
  <si>
    <t xml:space="preserve">Can we infer that customer preferences have changed from the level given </t>
  </si>
  <si>
    <t xml:space="preserve">If the null hypothesis is true, then the expected frequencies with the given </t>
  </si>
  <si>
    <t xml:space="preserve">proportions before the ad is </t>
  </si>
  <si>
    <t>If the new values do NOT differ from the old ones TS is very small,</t>
  </si>
  <si>
    <t>. So, we can NOT REJECT the null hypothesis H_0.</t>
  </si>
  <si>
    <t xml:space="preserve"> meaning there is no difference between frequencies and expected frequencies</t>
  </si>
  <si>
    <t xml:space="preserve">If TS is very large, differences between f_i and e_i are large, meaning there are </t>
  </si>
  <si>
    <t>significant differences</t>
  </si>
  <si>
    <t xml:space="preserve">where f_i is the frequency of the i-th outcome, e_i is the expected frequency and </t>
  </si>
  <si>
    <t>degree of fredom is k-1</t>
  </si>
  <si>
    <r>
      <t xml:space="preserve">3) The probability Pi that the outcome will fall into cell </t>
    </r>
    <r>
      <rPr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remains constant f</t>
    </r>
  </si>
  <si>
    <t xml:space="preserve">or each trial and </t>
  </si>
  <si>
    <t xml:space="preserve">The sampling distribution of the test statistic is approximatelly chi-squared </t>
  </si>
  <si>
    <t>provided that the sample size is large.</t>
  </si>
  <si>
    <t>We count the number of successes "x" and the number of outcomes falling into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</si>
  <si>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 that when k=2, multinominal experiment is identical to a binomial experiment.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</si>
</sst>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9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7" fillId="0" borderId="0" xfId="0" applyFont="1"/>
    <xf numFmtId="0" fontId="7" fillId="0" borderId="0" xfId="0" applyFont="1" applyFill="1"/>
    <xf numFmtId="0" fontId="14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4" fillId="0" borderId="0" xfId="0" applyFont="1"/>
    <xf numFmtId="0" fontId="7" fillId="0" borderId="0" xfId="0" applyFont="1" applyBorder="1"/>
    <xf numFmtId="0" fontId="3" fillId="0" borderId="0" xfId="0" applyFont="1"/>
    <xf numFmtId="0" fontId="2" fillId="0" borderId="0" xfId="0" applyFont="1"/>
    <xf numFmtId="0" fontId="13" fillId="0" borderId="1" xfId="0" applyFont="1" applyBorder="1" applyAlignment="1">
      <alignment horizontal="center"/>
    </xf>
    <xf numFmtId="0" fontId="1" fillId="0" borderId="0" xfId="0" applyFont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0</xdr:rowOff>
    </xdr:from>
    <xdr:to>
      <xdr:col>4</xdr:col>
      <xdr:colOff>254000</xdr:colOff>
      <xdr:row>2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27</xdr:row>
          <xdr:rowOff>76200</xdr:rowOff>
        </xdr:from>
        <xdr:to>
          <xdr:col>3</xdr:col>
          <xdr:colOff>215900</xdr:colOff>
          <xdr:row>31</xdr:row>
          <xdr:rowOff>114300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37</xdr:row>
      <xdr:rowOff>0</xdr:rowOff>
    </xdr:from>
    <xdr:to>
      <xdr:col>6</xdr:col>
      <xdr:colOff>0</xdr:colOff>
      <xdr:row>45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13600"/>
          <a:ext cx="4203700" cy="1562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50800</xdr:rowOff>
        </xdr:from>
        <xdr:to>
          <xdr:col>3</xdr:col>
          <xdr:colOff>546100</xdr:colOff>
          <xdr:row>49</xdr:row>
          <xdr:rowOff>63500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opLeftCell="A25" zoomScale="200" zoomScaleNormal="200" workbookViewId="0">
      <selection activeCell="J20" sqref="J20"/>
    </sheetView>
  </sheetViews>
  <sheetFormatPr baseColWidth="10" defaultColWidth="11.5" defaultRowHeight="16" x14ac:dyDescent="0.2"/>
  <cols>
    <col min="1" max="1" width="9.1640625" style="9" customWidth="1"/>
    <col min="2" max="2" width="8" style="9" customWidth="1"/>
    <col min="3" max="3" width="9.1640625" style="9" customWidth="1"/>
    <col min="4" max="4" width="9.83203125" style="9" customWidth="1"/>
    <col min="5" max="5" width="9.5" style="9" customWidth="1"/>
    <col min="6" max="6" width="10.5" style="9" customWidth="1"/>
    <col min="7" max="7" width="10.1640625" style="9" customWidth="1"/>
    <col min="8" max="8" width="9.83203125" style="9" customWidth="1"/>
    <col min="9" max="16384" width="11.5" style="9"/>
  </cols>
  <sheetData>
    <row r="1" spans="1:3" ht="26" x14ac:dyDescent="0.3">
      <c r="A1" s="1" t="s">
        <v>3</v>
      </c>
      <c r="B1" s="8"/>
      <c r="C1" s="8"/>
    </row>
    <row r="3" spans="1:3" x14ac:dyDescent="0.2">
      <c r="A3" s="16" t="s">
        <v>66</v>
      </c>
    </row>
    <row r="4" spans="1:3" x14ac:dyDescent="0.2">
      <c r="A4" s="9" t="s">
        <v>4</v>
      </c>
    </row>
    <row r="6" spans="1:3" x14ac:dyDescent="0.2">
      <c r="A6" s="9" t="s">
        <v>5</v>
      </c>
    </row>
    <row r="7" spans="1:3" x14ac:dyDescent="0.2">
      <c r="A7" s="9" t="s">
        <v>6</v>
      </c>
    </row>
    <row r="8" spans="1:3" x14ac:dyDescent="0.2">
      <c r="A8" s="9" t="s">
        <v>7</v>
      </c>
    </row>
    <row r="9" spans="1:3" x14ac:dyDescent="0.2">
      <c r="A9" s="9" t="s">
        <v>2</v>
      </c>
    </row>
    <row r="10" spans="1:3" x14ac:dyDescent="0.2">
      <c r="A10" s="10" t="s">
        <v>8</v>
      </c>
    </row>
    <row r="12" spans="1:3" ht="19" x14ac:dyDescent="0.25">
      <c r="A12" s="2" t="s">
        <v>9</v>
      </c>
    </row>
    <row r="13" spans="1:3" x14ac:dyDescent="0.2">
      <c r="A13" s="10" t="s">
        <v>10</v>
      </c>
    </row>
    <row r="14" spans="1:3" x14ac:dyDescent="0.2">
      <c r="A14" s="10" t="s">
        <v>11</v>
      </c>
    </row>
    <row r="15" spans="1:3" x14ac:dyDescent="0.2">
      <c r="A15" s="10" t="s">
        <v>12</v>
      </c>
    </row>
    <row r="16" spans="1:3" x14ac:dyDescent="0.2">
      <c r="A16" s="17" t="s">
        <v>96</v>
      </c>
    </row>
    <row r="17" spans="1:4" x14ac:dyDescent="0.2">
      <c r="A17" s="9" t="s">
        <v>97</v>
      </c>
      <c r="D17" s="10" t="s">
        <v>13</v>
      </c>
    </row>
    <row r="18" spans="1:4" x14ac:dyDescent="0.2">
      <c r="A18" s="10" t="s">
        <v>14</v>
      </c>
    </row>
    <row r="20" spans="1:4" x14ac:dyDescent="0.2">
      <c r="A20" s="19" t="s">
        <v>101</v>
      </c>
    </row>
    <row r="21" spans="1:4" x14ac:dyDescent="0.2">
      <c r="A21" s="10"/>
    </row>
    <row r="22" spans="1:4" x14ac:dyDescent="0.2">
      <c r="A22" s="19" t="s">
        <v>100</v>
      </c>
    </row>
    <row r="23" spans="1:4" x14ac:dyDescent="0.2">
      <c r="A23" s="10" t="s">
        <v>15</v>
      </c>
    </row>
    <row r="24" spans="1:4" x14ac:dyDescent="0.2">
      <c r="B24" s="10" t="s">
        <v>16</v>
      </c>
    </row>
    <row r="25" spans="1:4" x14ac:dyDescent="0.2">
      <c r="A25" s="10" t="s">
        <v>17</v>
      </c>
    </row>
    <row r="27" spans="1:4" x14ac:dyDescent="0.2">
      <c r="A27" s="4" t="s">
        <v>18</v>
      </c>
    </row>
    <row r="34" spans="1:1" x14ac:dyDescent="0.2">
      <c r="A34" s="17" t="s">
        <v>94</v>
      </c>
    </row>
    <row r="35" spans="1:1" x14ac:dyDescent="0.2">
      <c r="A35" s="9" t="s">
        <v>95</v>
      </c>
    </row>
    <row r="36" spans="1:1" x14ac:dyDescent="0.2">
      <c r="A36" s="17" t="s">
        <v>98</v>
      </c>
    </row>
    <row r="37" spans="1:1" x14ac:dyDescent="0.2">
      <c r="A37" s="17" t="s">
        <v>99</v>
      </c>
    </row>
  </sheetData>
  <pageMargins left="0.75" right="0.75" top="1" bottom="1" header="0.5" footer="0.5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33" r:id="rId4">
          <objectPr defaultSize="0" autoPict="0" r:id="rId5">
            <anchor moveWithCells="1">
              <from>
                <xdr:col>0</xdr:col>
                <xdr:colOff>279400</xdr:colOff>
                <xdr:row>27</xdr:row>
                <xdr:rowOff>76200</xdr:rowOff>
              </from>
              <to>
                <xdr:col>3</xdr:col>
                <xdr:colOff>215900</xdr:colOff>
                <xdr:row>31</xdr:row>
                <xdr:rowOff>114300</xdr:rowOff>
              </to>
            </anchor>
          </objectPr>
        </oleObject>
      </mc:Choice>
      <mc:Fallback>
        <oleObject progId="Equation.3" shapeId="1033" r:id="rId4"/>
      </mc:Fallback>
    </mc:AlternateContent>
    <mc:AlternateContent xmlns:mc="http://schemas.openxmlformats.org/markup-compatibility/2006">
      <mc:Choice Requires="x14">
        <oleObject progId="Equation.3" shapeId="1035" r:id="rId6">
          <objectPr defaultSize="0" autoPict="0" r:id="rId7">
            <anchor moveWithCells="1">
              <from>
                <xdr:col>0</xdr:col>
                <xdr:colOff>0</xdr:colOff>
                <xdr:row>46</xdr:row>
                <xdr:rowOff>50800</xdr:rowOff>
              </from>
              <to>
                <xdr:col>3</xdr:col>
                <xdr:colOff>546100</xdr:colOff>
                <xdr:row>49</xdr:row>
                <xdr:rowOff>63500</xdr:rowOff>
              </to>
            </anchor>
          </objectPr>
        </oleObject>
      </mc:Choice>
      <mc:Fallback>
        <oleObject progId="Equation.3" shapeId="1035" r:id="rId6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38" zoomScale="200" zoomScaleNormal="200" workbookViewId="0">
      <selection activeCell="D37" sqref="D37"/>
    </sheetView>
  </sheetViews>
  <sheetFormatPr baseColWidth="10" defaultColWidth="10.83203125" defaultRowHeight="16" x14ac:dyDescent="0.2"/>
  <cols>
    <col min="1" max="8" width="9.6640625" style="5" customWidth="1"/>
    <col min="9" max="16384" width="10.83203125" style="5"/>
  </cols>
  <sheetData>
    <row r="1" spans="1:5" ht="19" x14ac:dyDescent="0.25">
      <c r="A1" s="7" t="s">
        <v>0</v>
      </c>
      <c r="B1" s="4"/>
      <c r="C1" s="4"/>
    </row>
    <row r="2" spans="1:5" x14ac:dyDescent="0.2">
      <c r="A2" s="10"/>
      <c r="B2" s="9"/>
      <c r="C2" s="9"/>
      <c r="D2" s="9"/>
    </row>
    <row r="3" spans="1:5" x14ac:dyDescent="0.2">
      <c r="A3" s="10" t="s">
        <v>19</v>
      </c>
      <c r="B3" s="9"/>
      <c r="C3" s="9"/>
      <c r="D3" s="9"/>
      <c r="E3" s="6"/>
    </row>
    <row r="4" spans="1:5" x14ac:dyDescent="0.2">
      <c r="A4" s="10" t="s">
        <v>20</v>
      </c>
      <c r="B4" s="9"/>
      <c r="C4" s="9"/>
      <c r="D4" s="9"/>
      <c r="E4" s="6"/>
    </row>
    <row r="5" spans="1:5" x14ac:dyDescent="0.2">
      <c r="A5" s="10" t="s">
        <v>21</v>
      </c>
      <c r="B5" s="10" t="s">
        <v>22</v>
      </c>
      <c r="C5" s="10" t="s">
        <v>23</v>
      </c>
      <c r="D5" s="9"/>
      <c r="E5" s="6"/>
    </row>
    <row r="6" spans="1:5" x14ac:dyDescent="0.2">
      <c r="A6" s="10" t="s">
        <v>24</v>
      </c>
      <c r="B6" s="9"/>
      <c r="C6" s="9"/>
      <c r="D6" s="9"/>
      <c r="E6" s="6"/>
    </row>
    <row r="7" spans="1:5" x14ac:dyDescent="0.2">
      <c r="A7" s="10" t="s">
        <v>25</v>
      </c>
      <c r="B7" s="9"/>
      <c r="C7" s="9"/>
      <c r="D7" s="9"/>
      <c r="E7" s="6"/>
    </row>
    <row r="8" spans="1:5" x14ac:dyDescent="0.2">
      <c r="A8" s="10" t="s">
        <v>26</v>
      </c>
      <c r="B8" s="9"/>
      <c r="C8" s="9"/>
      <c r="D8" s="9"/>
      <c r="E8" s="6"/>
    </row>
    <row r="9" spans="1:5" x14ac:dyDescent="0.2">
      <c r="A9" s="10" t="s">
        <v>27</v>
      </c>
      <c r="B9" s="9"/>
      <c r="C9" s="9"/>
      <c r="D9" s="9"/>
      <c r="E9" s="6"/>
    </row>
    <row r="10" spans="1:5" x14ac:dyDescent="0.2">
      <c r="A10" s="17" t="s">
        <v>86</v>
      </c>
      <c r="B10" s="9"/>
      <c r="C10" s="9"/>
      <c r="D10" s="9"/>
      <c r="E10" s="6"/>
    </row>
    <row r="11" spans="1:5" x14ac:dyDescent="0.2">
      <c r="A11" s="5" t="s">
        <v>85</v>
      </c>
      <c r="C11" s="6"/>
      <c r="D11" s="6"/>
      <c r="E11" s="6"/>
    </row>
    <row r="12" spans="1:5" x14ac:dyDescent="0.2">
      <c r="A12" s="4" t="s">
        <v>67</v>
      </c>
      <c r="B12" s="4"/>
      <c r="C12" s="4"/>
      <c r="D12" s="4"/>
    </row>
    <row r="13" spans="1:5" x14ac:dyDescent="0.2">
      <c r="A13" s="4" t="s">
        <v>68</v>
      </c>
      <c r="B13" s="4"/>
      <c r="C13" s="4"/>
      <c r="D13" s="4"/>
    </row>
    <row r="14" spans="1:5" x14ac:dyDescent="0.2">
      <c r="A14" s="17" t="s">
        <v>87</v>
      </c>
    </row>
    <row r="15" spans="1:5" x14ac:dyDescent="0.2">
      <c r="A15" s="5" t="s">
        <v>88</v>
      </c>
    </row>
    <row r="16" spans="1:5" x14ac:dyDescent="0.2">
      <c r="A16" s="4" t="s">
        <v>29</v>
      </c>
      <c r="B16" s="4" t="s">
        <v>32</v>
      </c>
      <c r="C16" s="4">
        <v>90</v>
      </c>
    </row>
    <row r="17" spans="1:3" x14ac:dyDescent="0.2">
      <c r="A17" s="4" t="s">
        <v>31</v>
      </c>
      <c r="B17" s="4" t="s">
        <v>33</v>
      </c>
      <c r="C17" s="4">
        <v>80</v>
      </c>
    </row>
    <row r="18" spans="1:3" x14ac:dyDescent="0.2">
      <c r="A18" s="4" t="s">
        <v>30</v>
      </c>
      <c r="B18" s="4" t="s">
        <v>34</v>
      </c>
      <c r="C18" s="4">
        <v>30</v>
      </c>
    </row>
    <row r="19" spans="1:3" x14ac:dyDescent="0.2">
      <c r="A19" s="4"/>
      <c r="B19" s="4"/>
    </row>
    <row r="20" spans="1:3" x14ac:dyDescent="0.2">
      <c r="A20" s="10" t="s">
        <v>35</v>
      </c>
    </row>
    <row r="21" spans="1:3" x14ac:dyDescent="0.2">
      <c r="A21" s="17" t="s">
        <v>89</v>
      </c>
    </row>
    <row r="22" spans="1:3" x14ac:dyDescent="0.2">
      <c r="A22" s="17" t="s">
        <v>91</v>
      </c>
    </row>
    <row r="23" spans="1:3" x14ac:dyDescent="0.2">
      <c r="A23" s="17" t="s">
        <v>90</v>
      </c>
    </row>
    <row r="25" spans="1:3" x14ac:dyDescent="0.2">
      <c r="A25" s="17" t="s">
        <v>92</v>
      </c>
    </row>
    <row r="26" spans="1:3" x14ac:dyDescent="0.2">
      <c r="A26" s="5" t="s">
        <v>93</v>
      </c>
    </row>
    <row r="27" spans="1:3" x14ac:dyDescent="0.2">
      <c r="A27" s="10" t="s">
        <v>36</v>
      </c>
    </row>
    <row r="28" spans="1:3" x14ac:dyDescent="0.2">
      <c r="A28" s="18" t="s">
        <v>61</v>
      </c>
      <c r="B28" s="18" t="s">
        <v>62</v>
      </c>
      <c r="C28" s="18" t="s">
        <v>63</v>
      </c>
    </row>
    <row r="29" spans="1:3" x14ac:dyDescent="0.2">
      <c r="A29" s="18">
        <v>102</v>
      </c>
      <c r="B29" s="18">
        <v>90</v>
      </c>
      <c r="C29" s="18">
        <f>(A29-B29)^2/B29</f>
        <v>1.6</v>
      </c>
    </row>
    <row r="30" spans="1:3" x14ac:dyDescent="0.2">
      <c r="A30" s="18">
        <v>82</v>
      </c>
      <c r="B30" s="18">
        <v>80</v>
      </c>
      <c r="C30" s="18">
        <f>(A30-B30)^2/B30</f>
        <v>0.05</v>
      </c>
    </row>
    <row r="31" spans="1:3" x14ac:dyDescent="0.2">
      <c r="A31" s="18">
        <v>16</v>
      </c>
      <c r="B31" s="18">
        <v>30</v>
      </c>
      <c r="C31" s="18">
        <f>(A31-B31)^2/B31</f>
        <v>6.5333333333333332</v>
      </c>
    </row>
    <row r="32" spans="1:3" x14ac:dyDescent="0.2">
      <c r="A32" s="15"/>
      <c r="B32" s="15"/>
      <c r="C32" s="15"/>
    </row>
    <row r="33" spans="1:6" x14ac:dyDescent="0.2">
      <c r="A33" s="4" t="s">
        <v>64</v>
      </c>
      <c r="B33" s="4">
        <f>SUM(C29:C31)</f>
        <v>8.1833333333333336</v>
      </c>
    </row>
    <row r="35" spans="1:6" ht="19" x14ac:dyDescent="0.25">
      <c r="A35" s="2" t="s">
        <v>37</v>
      </c>
    </row>
    <row r="37" spans="1:6" x14ac:dyDescent="0.2">
      <c r="A37" s="4" t="s">
        <v>38</v>
      </c>
      <c r="B37" s="4"/>
      <c r="C37" s="4"/>
      <c r="D37" s="4">
        <f>_xlfn.CHISQ.DIST.RT(B33,2)</f>
        <v>1.6711358072007795E-2</v>
      </c>
    </row>
    <row r="39" spans="1:6" x14ac:dyDescent="0.2">
      <c r="A39" s="4" t="s">
        <v>39</v>
      </c>
      <c r="B39" s="4"/>
      <c r="C39" s="4"/>
      <c r="D39" s="4"/>
      <c r="E39" s="4"/>
    </row>
    <row r="41" spans="1:6" x14ac:dyDescent="0.2">
      <c r="A41" s="4" t="s">
        <v>70</v>
      </c>
      <c r="B41" s="4"/>
      <c r="C41" s="4"/>
      <c r="D41" s="4"/>
      <c r="E41" s="4"/>
      <c r="F41" s="4"/>
    </row>
    <row r="42" spans="1:6" x14ac:dyDescent="0.2">
      <c r="A42" s="4" t="s">
        <v>71</v>
      </c>
      <c r="B42" s="4"/>
      <c r="C42" s="4"/>
      <c r="D42" s="4"/>
      <c r="E42" s="4"/>
      <c r="F42" s="4"/>
    </row>
    <row r="43" spans="1:6" x14ac:dyDescent="0.2">
      <c r="A43" s="4" t="s">
        <v>72</v>
      </c>
      <c r="B43" s="4"/>
      <c r="C43" s="4"/>
      <c r="D43" s="4"/>
      <c r="E43" s="4"/>
      <c r="F43" s="4"/>
    </row>
    <row r="45" spans="1:6" ht="19" x14ac:dyDescent="0.25">
      <c r="A45" s="2" t="s">
        <v>1</v>
      </c>
    </row>
    <row r="46" spans="1:6" x14ac:dyDescent="0.2">
      <c r="A46" s="17" t="s">
        <v>69</v>
      </c>
    </row>
    <row r="47" spans="1:6" x14ac:dyDescent="0.2">
      <c r="A47" s="10" t="s">
        <v>40</v>
      </c>
    </row>
    <row r="48" spans="1:6" x14ac:dyDescent="0.2">
      <c r="A48" s="17" t="s">
        <v>84</v>
      </c>
    </row>
    <row r="49" spans="1:1" x14ac:dyDescent="0.2">
      <c r="A49" s="9"/>
    </row>
    <row r="50" spans="1:1" x14ac:dyDescent="0.2">
      <c r="A50" s="14" t="s">
        <v>65</v>
      </c>
    </row>
    <row r="51" spans="1:1" x14ac:dyDescent="0.2">
      <c r="A51" s="10" t="s">
        <v>41</v>
      </c>
    </row>
    <row r="52" spans="1:1" x14ac:dyDescent="0.2">
      <c r="A52" s="10" t="s">
        <v>42</v>
      </c>
    </row>
  </sheetData>
  <sortState xmlns:xlrd2="http://schemas.microsoft.com/office/spreadsheetml/2017/richdata2" ref="A3:A52">
    <sortCondition ref="A3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zoomScale="200" zoomScaleNormal="200" workbookViewId="0">
      <selection activeCell="D40" sqref="D40"/>
    </sheetView>
  </sheetViews>
  <sheetFormatPr baseColWidth="10" defaultColWidth="11.5" defaultRowHeight="16" x14ac:dyDescent="0.2"/>
  <cols>
    <col min="1" max="1" width="11.5" style="3"/>
    <col min="2" max="2" width="16.33203125" style="3" customWidth="1"/>
    <col min="3" max="9" width="11.5" style="3"/>
    <col min="12" max="12" width="12.5" customWidth="1"/>
    <col min="14" max="14" width="13.5" customWidth="1"/>
  </cols>
  <sheetData>
    <row r="1" spans="1:6" ht="19" x14ac:dyDescent="0.25">
      <c r="A1" s="2" t="s">
        <v>0</v>
      </c>
    </row>
    <row r="3" spans="1:6" x14ac:dyDescent="0.2">
      <c r="A3" s="17" t="s">
        <v>73</v>
      </c>
    </row>
    <row r="4" spans="1:6" x14ac:dyDescent="0.2">
      <c r="A4" s="10" t="s">
        <v>43</v>
      </c>
    </row>
    <row r="5" spans="1:6" x14ac:dyDescent="0.2">
      <c r="A5" s="10" t="s">
        <v>28</v>
      </c>
      <c r="B5" s="10" t="s">
        <v>44</v>
      </c>
      <c r="C5" s="10" t="s">
        <v>45</v>
      </c>
      <c r="D5" s="10" t="s">
        <v>46</v>
      </c>
      <c r="E5" s="10" t="s">
        <v>47</v>
      </c>
    </row>
    <row r="7" spans="1:6" x14ac:dyDescent="0.2">
      <c r="A7" s="4" t="s">
        <v>29</v>
      </c>
      <c r="B7" s="4" t="s">
        <v>32</v>
      </c>
      <c r="C7" s="4">
        <v>90</v>
      </c>
    </row>
    <row r="8" spans="1:6" x14ac:dyDescent="0.2">
      <c r="A8" s="4" t="s">
        <v>31</v>
      </c>
      <c r="B8" s="4" t="s">
        <v>33</v>
      </c>
      <c r="C8" s="4">
        <v>80</v>
      </c>
    </row>
    <row r="9" spans="1:6" x14ac:dyDescent="0.2">
      <c r="A9" s="4" t="s">
        <v>30</v>
      </c>
      <c r="B9" s="4" t="s">
        <v>34</v>
      </c>
      <c r="C9" s="4">
        <v>30</v>
      </c>
    </row>
    <row r="10" spans="1:6" x14ac:dyDescent="0.2">
      <c r="A10" s="4" t="s">
        <v>74</v>
      </c>
      <c r="B10" s="4" t="s">
        <v>75</v>
      </c>
      <c r="C10" s="4">
        <f>200*0.2</f>
        <v>40</v>
      </c>
    </row>
    <row r="11" spans="1:6" x14ac:dyDescent="0.2">
      <c r="A11" s="10"/>
    </row>
    <row r="12" spans="1:6" ht="19" x14ac:dyDescent="0.25">
      <c r="A12" s="2" t="s">
        <v>0</v>
      </c>
    </row>
    <row r="13" spans="1:6" x14ac:dyDescent="0.2">
      <c r="A13" s="3" t="s">
        <v>48</v>
      </c>
    </row>
    <row r="14" spans="1:6" x14ac:dyDescent="0.2">
      <c r="A14" s="3" t="s">
        <v>49</v>
      </c>
    </row>
    <row r="15" spans="1:6" x14ac:dyDescent="0.2">
      <c r="A15" s="13" t="s">
        <v>51</v>
      </c>
      <c r="B15" s="11" t="s">
        <v>52</v>
      </c>
      <c r="C15" s="11" t="s">
        <v>53</v>
      </c>
      <c r="D15" s="11" t="s">
        <v>54</v>
      </c>
      <c r="E15" s="11" t="s">
        <v>55</v>
      </c>
      <c r="F15" s="11" t="s">
        <v>56</v>
      </c>
    </row>
    <row r="16" spans="1:6" x14ac:dyDescent="0.2">
      <c r="A16" s="13" t="s">
        <v>57</v>
      </c>
      <c r="B16" s="12">
        <v>27</v>
      </c>
      <c r="C16" s="12">
        <v>19</v>
      </c>
      <c r="D16" s="12">
        <v>13</v>
      </c>
      <c r="E16" s="12">
        <v>15</v>
      </c>
      <c r="F16" s="12">
        <v>26</v>
      </c>
    </row>
    <row r="17" spans="1:7" x14ac:dyDescent="0.2">
      <c r="A17" s="3" t="s">
        <v>50</v>
      </c>
    </row>
    <row r="18" spans="1:7" x14ac:dyDescent="0.2">
      <c r="A18" s="10" t="s">
        <v>60</v>
      </c>
    </row>
    <row r="20" spans="1:7" x14ac:dyDescent="0.2">
      <c r="A20" s="10" t="s">
        <v>58</v>
      </c>
    </row>
    <row r="21" spans="1:7" x14ac:dyDescent="0.2">
      <c r="A21" s="10" t="s">
        <v>59</v>
      </c>
    </row>
    <row r="22" spans="1:7" x14ac:dyDescent="0.2">
      <c r="B22" s="14"/>
      <c r="C22" s="14"/>
      <c r="D22" s="14"/>
    </row>
    <row r="23" spans="1:7" x14ac:dyDescent="0.2">
      <c r="A23" s="4" t="s">
        <v>76</v>
      </c>
      <c r="B23" s="4"/>
      <c r="C23" s="4"/>
      <c r="D23" s="4"/>
      <c r="E23" s="4"/>
      <c r="F23" s="4"/>
      <c r="G23" s="4"/>
    </row>
    <row r="24" spans="1:7" x14ac:dyDescent="0.2">
      <c r="A24" s="4" t="s">
        <v>77</v>
      </c>
      <c r="B24" s="4"/>
      <c r="C24" s="4"/>
      <c r="D24" s="4"/>
      <c r="E24" s="4"/>
      <c r="F24" s="4"/>
      <c r="G24" s="4"/>
    </row>
    <row r="26" spans="1:7" x14ac:dyDescent="0.2">
      <c r="A26" s="4" t="s">
        <v>29</v>
      </c>
      <c r="B26" s="4" t="s">
        <v>79</v>
      </c>
      <c r="C26" s="4">
        <f>100*(1/5)</f>
        <v>20</v>
      </c>
    </row>
    <row r="27" spans="1:7" x14ac:dyDescent="0.2">
      <c r="A27" s="4" t="s">
        <v>31</v>
      </c>
      <c r="B27" s="4" t="s">
        <v>79</v>
      </c>
      <c r="C27" s="4">
        <f t="shared" ref="C27:C30" si="0">100*(1/5)</f>
        <v>20</v>
      </c>
    </row>
    <row r="28" spans="1:7" x14ac:dyDescent="0.2">
      <c r="A28" s="4" t="s">
        <v>30</v>
      </c>
      <c r="B28" s="4" t="s">
        <v>79</v>
      </c>
      <c r="C28" s="4">
        <f t="shared" si="0"/>
        <v>20</v>
      </c>
    </row>
    <row r="29" spans="1:7" x14ac:dyDescent="0.2">
      <c r="A29" s="4" t="s">
        <v>74</v>
      </c>
      <c r="B29" s="4" t="s">
        <v>79</v>
      </c>
      <c r="C29" s="4">
        <f t="shared" si="0"/>
        <v>20</v>
      </c>
    </row>
    <row r="30" spans="1:7" x14ac:dyDescent="0.2">
      <c r="A30" s="4" t="s">
        <v>78</v>
      </c>
      <c r="B30" s="4" t="s">
        <v>79</v>
      </c>
      <c r="C30" s="4">
        <f t="shared" si="0"/>
        <v>20</v>
      </c>
    </row>
    <row r="32" spans="1:7" x14ac:dyDescent="0.2">
      <c r="A32" s="18" t="s">
        <v>61</v>
      </c>
      <c r="B32" s="18" t="s">
        <v>62</v>
      </c>
      <c r="C32" s="18" t="s">
        <v>63</v>
      </c>
    </row>
    <row r="33" spans="1:5" x14ac:dyDescent="0.2">
      <c r="A33" s="18">
        <v>27</v>
      </c>
      <c r="B33" s="18">
        <f>100*(1/5)</f>
        <v>20</v>
      </c>
      <c r="C33" s="18">
        <f>((A33-B33)^2)/B33</f>
        <v>2.4500000000000002</v>
      </c>
    </row>
    <row r="34" spans="1:5" x14ac:dyDescent="0.2">
      <c r="A34" s="18">
        <v>19</v>
      </c>
      <c r="B34" s="18">
        <f t="shared" ref="B34:B37" si="1">100*(1/5)</f>
        <v>20</v>
      </c>
      <c r="C34" s="18">
        <f>((A34-B34)^2)/B34</f>
        <v>0.05</v>
      </c>
    </row>
    <row r="35" spans="1:5" x14ac:dyDescent="0.2">
      <c r="A35" s="18">
        <v>13</v>
      </c>
      <c r="B35" s="18">
        <f t="shared" si="1"/>
        <v>20</v>
      </c>
      <c r="C35" s="18">
        <f>((A35-B35)^2)/B35</f>
        <v>2.4500000000000002</v>
      </c>
    </row>
    <row r="36" spans="1:5" x14ac:dyDescent="0.2">
      <c r="A36" s="18">
        <v>15</v>
      </c>
      <c r="B36" s="18">
        <f t="shared" si="1"/>
        <v>20</v>
      </c>
      <c r="C36" s="18">
        <f>(A36-B36)^2/B36</f>
        <v>1.25</v>
      </c>
    </row>
    <row r="37" spans="1:5" x14ac:dyDescent="0.2">
      <c r="A37" s="18">
        <v>26</v>
      </c>
      <c r="B37" s="18">
        <f t="shared" si="1"/>
        <v>20</v>
      </c>
      <c r="C37" s="18">
        <f>(A37-B37)^2/B37</f>
        <v>1.8</v>
      </c>
    </row>
    <row r="39" spans="1:5" x14ac:dyDescent="0.2">
      <c r="A39" s="4" t="s">
        <v>64</v>
      </c>
      <c r="B39" s="4">
        <f>SUM(C33:C37)</f>
        <v>8</v>
      </c>
    </row>
    <row r="40" spans="1:5" x14ac:dyDescent="0.2">
      <c r="A40" s="4" t="s">
        <v>80</v>
      </c>
      <c r="B40" s="4"/>
      <c r="C40" s="4"/>
      <c r="D40" s="4">
        <f>_xlfn.CHISQ.INV.RT(0.05,4)</f>
        <v>9.4877290367811575</v>
      </c>
      <c r="E40" s="4"/>
    </row>
    <row r="41" spans="1:5" x14ac:dyDescent="0.2">
      <c r="A41" s="4" t="s">
        <v>81</v>
      </c>
      <c r="B41" s="4"/>
      <c r="C41" s="4"/>
      <c r="D41" s="4"/>
      <c r="E41" s="4"/>
    </row>
    <row r="42" spans="1:5" x14ac:dyDescent="0.2">
      <c r="A42" s="4" t="s">
        <v>82</v>
      </c>
      <c r="B42" s="4"/>
      <c r="C42" s="4"/>
      <c r="D42" s="4"/>
      <c r="E42" s="4"/>
    </row>
    <row r="43" spans="1:5" x14ac:dyDescent="0.2">
      <c r="A43" s="4" t="s">
        <v>83</v>
      </c>
      <c r="B43" s="4"/>
      <c r="C43" s="4"/>
      <c r="D43" s="4"/>
      <c r="E43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Chi-Sq. Goodness of fit</vt:lpstr>
      <vt:lpstr>Example</vt:lpstr>
      <vt:lpstr>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cp:lastPrinted>2013-12-05T16:06:04Z</cp:lastPrinted>
  <dcterms:created xsi:type="dcterms:W3CDTF">2011-01-25T07:38:31Z</dcterms:created>
  <dcterms:modified xsi:type="dcterms:W3CDTF">2020-12-03T02:09:40Z</dcterms:modified>
</cp:coreProperties>
</file>