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4760" windowHeight="11640" activeTab="1"/>
  </bookViews>
  <sheets>
    <sheet name="Expected Value" sheetId="1" r:id="rId1"/>
    <sheet name="Variance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2" l="1"/>
  <c r="F86" i="2"/>
  <c r="D70" i="2"/>
  <c r="D69" i="2"/>
  <c r="E62" i="2"/>
  <c r="E63" i="2"/>
  <c r="E64" i="2"/>
  <c r="E61" i="2"/>
  <c r="B68" i="2"/>
  <c r="D62" i="2"/>
  <c r="D63" i="2"/>
  <c r="D64" i="2"/>
  <c r="D61" i="2"/>
  <c r="C62" i="2"/>
  <c r="C63" i="2"/>
  <c r="C64" i="2"/>
  <c r="C61" i="2"/>
  <c r="E47" i="2"/>
  <c r="F45" i="2"/>
  <c r="D45" i="2"/>
  <c r="D46" i="2"/>
  <c r="D47" i="2"/>
  <c r="D48" i="2"/>
  <c r="D49" i="2"/>
  <c r="D50" i="2"/>
  <c r="D51" i="2"/>
  <c r="D52" i="2"/>
  <c r="D53" i="2"/>
  <c r="D54" i="2"/>
  <c r="D44" i="2"/>
  <c r="F44" i="2"/>
  <c r="C45" i="2"/>
  <c r="C46" i="2"/>
  <c r="C47" i="2"/>
  <c r="C48" i="2"/>
  <c r="C49" i="2"/>
  <c r="C50" i="2"/>
  <c r="C51" i="2"/>
  <c r="C52" i="2"/>
  <c r="C53" i="2"/>
  <c r="C54" i="2"/>
  <c r="C44" i="2"/>
  <c r="F27" i="2"/>
  <c r="E28" i="2"/>
  <c r="E26" i="2"/>
  <c r="E27" i="2"/>
  <c r="E25" i="2"/>
  <c r="B26" i="2"/>
  <c r="B27" i="2"/>
  <c r="B25" i="2"/>
  <c r="D25" i="2"/>
  <c r="D26" i="2"/>
  <c r="D27" i="2"/>
  <c r="G24" i="2"/>
  <c r="B64" i="1"/>
  <c r="D68" i="1"/>
  <c r="H64" i="1"/>
  <c r="C64" i="1"/>
  <c r="C65" i="1"/>
  <c r="C66" i="1"/>
  <c r="C67" i="1"/>
  <c r="H63" i="1"/>
  <c r="F65" i="1"/>
  <c r="F66" i="1"/>
  <c r="F67" i="1"/>
  <c r="F64" i="1"/>
  <c r="E53" i="1"/>
  <c r="C31" i="1"/>
  <c r="C32" i="1"/>
  <c r="C33" i="1"/>
  <c r="C34" i="1"/>
  <c r="C35" i="1"/>
  <c r="C36" i="1"/>
  <c r="C37" i="1"/>
  <c r="H31" i="1"/>
  <c r="F31" i="1"/>
  <c r="F32" i="1"/>
  <c r="F33" i="1"/>
  <c r="F34" i="1"/>
  <c r="F35" i="1"/>
  <c r="F36" i="1"/>
  <c r="F37" i="1"/>
  <c r="H32" i="1"/>
  <c r="I33" i="1"/>
</calcChain>
</file>

<file path=xl/sharedStrings.xml><?xml version="1.0" encoding="utf-8"?>
<sst xmlns="http://schemas.openxmlformats.org/spreadsheetml/2006/main" count="124" uniqueCount="97">
  <si>
    <t>Example 1</t>
  </si>
  <si>
    <t>Example 2</t>
  </si>
  <si>
    <t>Frequency</t>
  </si>
  <si>
    <t>Example 3</t>
  </si>
  <si>
    <t>The expectation of X, E[X], is also known as the mean of X.</t>
  </si>
  <si>
    <t>So, the mean of X is the weighted average of all of its values where weights are probabilities.</t>
  </si>
  <si>
    <t>Consider rolling a die. Find E[X], where X is the side facing up.</t>
  </si>
  <si>
    <t>P[X=i]=1/6 where i=1,2,3,4,5,6</t>
  </si>
  <si>
    <t>Then,</t>
  </si>
  <si>
    <t>E[X]=1(1/6)+2(1/6)+3(1/6)+4(1/6)+5(1/6)+6(1/6)=3.5</t>
  </si>
  <si>
    <t>Properties of Expected Value:</t>
  </si>
  <si>
    <t>1. E[c]=c</t>
  </si>
  <si>
    <t>2. E[X+c]=E[X]+c</t>
  </si>
  <si>
    <t>3. E[cX]=cE[X]</t>
  </si>
  <si>
    <t>4. E[X+Y]=E[X]+E[Y]</t>
  </si>
  <si>
    <t>5. E[X-Y]=E[X]-E[Y]</t>
  </si>
  <si>
    <t>Annual Income (in $1000)</t>
  </si>
  <si>
    <t>A roulette wheel has 18 numbers colored red, 18 colored black, and</t>
  </si>
  <si>
    <t>2 (zero and double zero) that are uncolored. If you bet 1 unit on the</t>
  </si>
  <si>
    <t>outcome red, then either you win 1 if a red number appears or you</t>
  </si>
  <si>
    <t>lose 1 if a red number does not appear. What is your expected gain?</t>
  </si>
  <si>
    <t>Four buses carrying 148 students from the same school arrive at a football</t>
  </si>
  <si>
    <t>stadium. The buses carry, respectively, 40, 33, 50, and 25 students.</t>
  </si>
  <si>
    <t>One of the students is randomly selected. Let X be the number of students</t>
  </si>
  <si>
    <t>drivers is also randomly chosen. Let Y be the number of students who</t>
  </si>
  <si>
    <t>were on his or her bus.</t>
  </si>
  <si>
    <t>Calculate E[X] and E[Y].</t>
  </si>
  <si>
    <t>Example 4</t>
  </si>
  <si>
    <t>5.3 Expected Value and Variance of Random Variables</t>
  </si>
  <si>
    <t>5.4 Variance of Random Variables</t>
  </si>
  <si>
    <t>Using the definition of the expected value,</t>
  </si>
  <si>
    <t>Variance of a random variable X can be also written as</t>
  </si>
  <si>
    <t>Find Var(X), the variance of the return.</t>
  </si>
  <si>
    <t>The return from a certain investment (in units of $1000) is a random variable X with probability distribution</t>
  </si>
  <si>
    <t>P{X = −1} = 0.7,  P{X = 4} = 0.2,   P{X = 8} = 0.1</t>
  </si>
  <si>
    <t>Properties of Variances</t>
  </si>
  <si>
    <t>If X is a random variable with expected value μ, then the variance of X, denoted by Var(X), is defined by</t>
  </si>
  <si>
    <t>1. Var(c)=0</t>
  </si>
  <si>
    <t>2. Var(X+c)=Var(X)</t>
  </si>
  <si>
    <t>3. Var(cX)=c^2Var(X)</t>
  </si>
  <si>
    <t>If X and Y are independent then</t>
  </si>
  <si>
    <t>Var(X+Y)=Var(X)+Var(Y)</t>
  </si>
  <si>
    <t>Var(X-Y)=Var(X)-Var(Y)</t>
  </si>
  <si>
    <t>Determine the variance of the sum obtained when a pair of fair dice is rolled.</t>
  </si>
  <si>
    <t>Let X be the first die and Y be the second die.</t>
  </si>
  <si>
    <t>A small electronics company that started up 4 years ago has 60</t>
  </si>
  <si>
    <t>employees. The following is a frequency table relating the number of</t>
  </si>
  <si>
    <t>years (rounded up) that these employees have been with the company.</t>
  </si>
  <si>
    <t>Suppose one of these workers is randomly chosen. Let X denote the</t>
  </si>
  <si>
    <t>number of years he or she has been with the company. Find</t>
  </si>
  <si>
    <t>(a) E[X]</t>
  </si>
  <si>
    <t>(b) Var(X)</t>
  </si>
  <si>
    <t>The amount of money that Robert earns has expected value $30,000</t>
  </si>
  <si>
    <t>and standard deviation $3000. The amount of money that his wife</t>
  </si>
  <si>
    <t>Sandra earns has expected value $32,000 and standard deviation</t>
  </si>
  <si>
    <t>$5000. Determine the</t>
  </si>
  <si>
    <t>(a) Expected value</t>
  </si>
  <si>
    <t>(b) Standard deviation</t>
  </si>
  <si>
    <t>of the total earnings of this family. In answering part (b), assume that</t>
  </si>
  <si>
    <t>Robert’s earnings and Sandra’s earnings are independent.</t>
  </si>
  <si>
    <t xml:space="preserve">The expected value of a discrete random variable X whose possible values are x1, x2, . . . , xn, is denoted </t>
  </si>
  <si>
    <t>by E[X] and is defined by</t>
  </si>
  <si>
    <t xml:space="preserve">Suppose that a woman and a man are randomly chosen. Find the expected value of the sum </t>
  </si>
  <si>
    <t>of their incomes.</t>
  </si>
  <si>
    <t>The following are the annual incomes of 7 men and 7 women who are residents of a certain community.</t>
  </si>
  <si>
    <t>Note that the expected value of a sum of two random variables=the sum of the individual expected</t>
  </si>
  <si>
    <t>values. So we can find the separate expected incomes (men, women) and sum them.</t>
  </si>
  <si>
    <t>P(X=x)</t>
  </si>
  <si>
    <t>P(Y=y)</t>
  </si>
  <si>
    <t>Men = X</t>
  </si>
  <si>
    <t>Women = Y</t>
  </si>
  <si>
    <t>x*P(X=x)</t>
  </si>
  <si>
    <t>y*P(Y=y)</t>
  </si>
  <si>
    <t>E(X)=</t>
  </si>
  <si>
    <t>E(Y)=</t>
  </si>
  <si>
    <t>E(X+Y)=E(X)+E(Y)=</t>
  </si>
  <si>
    <t>Let X=gain=random variable</t>
  </si>
  <si>
    <t>x</t>
  </si>
  <si>
    <t>18/38</t>
  </si>
  <si>
    <t>18+2+18=38 total possibilities</t>
  </si>
  <si>
    <t>20/38</t>
  </si>
  <si>
    <t>y</t>
  </si>
  <si>
    <t>who were on the bus carrying the selected student (excluding the selected student). One of 4 bus</t>
  </si>
  <si>
    <t>Recall that E(X)=mu</t>
  </si>
  <si>
    <t>So Var(X)=E(X^2)-mu^2=</t>
  </si>
  <si>
    <t>x^2</t>
  </si>
  <si>
    <t>x^2*P(X=x)</t>
  </si>
  <si>
    <t>E(X^2)=</t>
  </si>
  <si>
    <t>X={sum of two dice}={2,3,4,5,6,7,8,9,10,11,12}</t>
  </si>
  <si>
    <t>E(X)=mu=</t>
  </si>
  <si>
    <t>Var(X)=E(X^2)-E(X)^2=</t>
  </si>
  <si>
    <t>Number of years = x</t>
  </si>
  <si>
    <t>First find E(X^2)=</t>
  </si>
  <si>
    <t>Now Var(X)=</t>
  </si>
  <si>
    <t>for part b) first find Var(X+Y) = Var(X)+Var(Y)=</t>
  </si>
  <si>
    <t>3000^2+5000^2=</t>
  </si>
  <si>
    <t>Now S.D.(X+Y)=SQRT(VAR(X+Y))=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</si>
</sst>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00000"/>
    <numFmt numFmtId="165" formatCode="0.00000000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5" fillId="2" borderId="1" xfId="0" applyFont="1" applyFill="1" applyBorder="1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13" fontId="1" fillId="0" borderId="1" xfId="0" applyNumberFormat="1" applyFont="1" applyBorder="1" applyAlignment="1">
      <alignment horizontal="center"/>
    </xf>
    <xf numFmtId="13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2" fontId="5" fillId="0" borderId="0" xfId="0" applyNumberFormat="1" applyFont="1"/>
    <xf numFmtId="0" fontId="7" fillId="0" borderId="0" xfId="0" applyFont="1"/>
    <xf numFmtId="165" fontId="5" fillId="0" borderId="0" xfId="0" applyNumberFormat="1" applyFon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6" fontId="5" fillId="0" borderId="0" xfId="0" applyNumberFormat="1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5</xdr:col>
          <xdr:colOff>19050</xdr:colOff>
          <xdr:row>8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4</xdr:col>
          <xdr:colOff>114300</xdr:colOff>
          <xdr:row>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104775</xdr:rowOff>
        </xdr:from>
        <xdr:to>
          <xdr:col>4</xdr:col>
          <xdr:colOff>1104900</xdr:colOff>
          <xdr:row>11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85725</xdr:rowOff>
        </xdr:from>
        <xdr:to>
          <xdr:col>3</xdr:col>
          <xdr:colOff>581025</xdr:colOff>
          <xdr:row>16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70</xdr:row>
          <xdr:rowOff>85725</xdr:rowOff>
        </xdr:from>
        <xdr:to>
          <xdr:col>1</xdr:col>
          <xdr:colOff>457200</xdr:colOff>
          <xdr:row>72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topLeftCell="A58" zoomScaleNormal="100" workbookViewId="0">
      <selection activeCell="K38" sqref="K38"/>
    </sheetView>
  </sheetViews>
  <sheetFormatPr defaultColWidth="8.85546875" defaultRowHeight="15" x14ac:dyDescent="0.25"/>
  <cols>
    <col min="1" max="1" width="7.42578125" customWidth="1"/>
    <col min="2" max="2" width="8.140625" customWidth="1"/>
    <col min="3" max="3" width="9.42578125" customWidth="1"/>
    <col min="4" max="4" width="7.28515625" customWidth="1"/>
    <col min="5" max="5" width="8.28515625" customWidth="1"/>
  </cols>
  <sheetData>
    <row r="1" spans="1:1" ht="26.25" x14ac:dyDescent="0.4">
      <c r="A1" s="1" t="s">
        <v>28</v>
      </c>
    </row>
    <row r="3" spans="1:1" ht="15.75" x14ac:dyDescent="0.25">
      <c r="A3" s="3" t="s">
        <v>60</v>
      </c>
    </row>
    <row r="4" spans="1:1" x14ac:dyDescent="0.25">
      <c r="A4" t="s">
        <v>61</v>
      </c>
    </row>
    <row r="10" spans="1:1" s="3" customFormat="1" ht="15.75" x14ac:dyDescent="0.25">
      <c r="A10" s="3" t="s">
        <v>4</v>
      </c>
    </row>
    <row r="11" spans="1:1" s="3" customFormat="1" ht="15.75" x14ac:dyDescent="0.25">
      <c r="A11" s="3" t="s">
        <v>5</v>
      </c>
    </row>
    <row r="12" spans="1:1" s="3" customFormat="1" ht="15.75" x14ac:dyDescent="0.25"/>
    <row r="13" spans="1:1" ht="18.75" x14ac:dyDescent="0.3">
      <c r="A13" s="2" t="s">
        <v>0</v>
      </c>
    </row>
    <row r="14" spans="1:1" s="3" customFormat="1" ht="15.75" x14ac:dyDescent="0.25">
      <c r="A14" s="3" t="s">
        <v>6</v>
      </c>
    </row>
    <row r="15" spans="1:1" s="3" customFormat="1" ht="15.75" x14ac:dyDescent="0.25">
      <c r="A15" s="3" t="s">
        <v>7</v>
      </c>
    </row>
    <row r="16" spans="1:1" s="3" customFormat="1" ht="15.75" x14ac:dyDescent="0.25">
      <c r="A16" s="3" t="s">
        <v>8</v>
      </c>
    </row>
    <row r="17" spans="1:10" s="3" customFormat="1" ht="15.75" x14ac:dyDescent="0.25">
      <c r="A17" s="3" t="s">
        <v>9</v>
      </c>
    </row>
    <row r="18" spans="1:10" s="3" customFormat="1" ht="15.75" x14ac:dyDescent="0.25"/>
    <row r="19" spans="1:10" ht="18.75" x14ac:dyDescent="0.3">
      <c r="A19" s="2" t="s">
        <v>10</v>
      </c>
    </row>
    <row r="20" spans="1:10" s="3" customFormat="1" ht="15.75" x14ac:dyDescent="0.25">
      <c r="A20" s="3" t="s">
        <v>11</v>
      </c>
    </row>
    <row r="21" spans="1:10" s="3" customFormat="1" ht="15.75" x14ac:dyDescent="0.25">
      <c r="A21" s="3" t="s">
        <v>12</v>
      </c>
    </row>
    <row r="22" spans="1:10" s="3" customFormat="1" ht="15.75" x14ac:dyDescent="0.25">
      <c r="A22" s="3" t="s">
        <v>13</v>
      </c>
    </row>
    <row r="23" spans="1:10" s="3" customFormat="1" ht="15.75" x14ac:dyDescent="0.25">
      <c r="A23" s="3" t="s">
        <v>14</v>
      </c>
    </row>
    <row r="24" spans="1:10" s="3" customFormat="1" ht="15.75" x14ac:dyDescent="0.25">
      <c r="A24" s="3" t="s">
        <v>15</v>
      </c>
    </row>
    <row r="25" spans="1:10" s="3" customFormat="1" ht="15.75" x14ac:dyDescent="0.25"/>
    <row r="26" spans="1:10" ht="18.75" x14ac:dyDescent="0.3">
      <c r="A26" s="2" t="s">
        <v>1</v>
      </c>
    </row>
    <row r="27" spans="1:10" s="3" customFormat="1" ht="15.75" x14ac:dyDescent="0.25">
      <c r="A27" s="3" t="s">
        <v>64</v>
      </c>
    </row>
    <row r="28" spans="1:10" s="3" customFormat="1" ht="15.75" x14ac:dyDescent="0.25"/>
    <row r="29" spans="1:10" s="3" customFormat="1" ht="15.75" x14ac:dyDescent="0.25">
      <c r="A29" s="22" t="s">
        <v>16</v>
      </c>
      <c r="B29" s="22"/>
    </row>
    <row r="30" spans="1:10" s="3" customFormat="1" ht="15.75" x14ac:dyDescent="0.25">
      <c r="A30" s="4" t="s">
        <v>69</v>
      </c>
      <c r="B30" s="10" t="s">
        <v>67</v>
      </c>
      <c r="C30" s="10" t="s">
        <v>71</v>
      </c>
      <c r="D30" s="4" t="s">
        <v>70</v>
      </c>
      <c r="E30" s="7" t="s">
        <v>68</v>
      </c>
      <c r="F30" s="7" t="s">
        <v>72</v>
      </c>
    </row>
    <row r="31" spans="1:10" s="3" customFormat="1" ht="15.75" x14ac:dyDescent="0.25">
      <c r="A31" s="5">
        <v>33.5</v>
      </c>
      <c r="B31" s="11">
        <v>0.14285714285714285</v>
      </c>
      <c r="C31" s="13">
        <f>A31*B31</f>
        <v>4.7857142857142856</v>
      </c>
      <c r="D31" s="5">
        <v>24.2</v>
      </c>
      <c r="E31" s="12">
        <v>0.14285714285714285</v>
      </c>
      <c r="F31" s="15">
        <f>D31*E31</f>
        <v>3.4571428571428569</v>
      </c>
      <c r="G31" s="6" t="s">
        <v>73</v>
      </c>
      <c r="H31" s="23">
        <f>SUM(C31:C37)</f>
        <v>31.571428571428569</v>
      </c>
      <c r="I31" s="6"/>
      <c r="J31" s="6"/>
    </row>
    <row r="32" spans="1:10" s="3" customFormat="1" ht="15.75" x14ac:dyDescent="0.25">
      <c r="A32" s="5">
        <v>25</v>
      </c>
      <c r="B32" s="11">
        <v>0.14285714285714285</v>
      </c>
      <c r="C32" s="13">
        <f t="shared" ref="C32:C37" si="0">A32*B32</f>
        <v>3.5714285714285712</v>
      </c>
      <c r="D32" s="5">
        <v>19.5</v>
      </c>
      <c r="E32" s="12">
        <v>0.14285714285714285</v>
      </c>
      <c r="F32" s="15">
        <f t="shared" ref="F32:F37" si="1">D32*E32</f>
        <v>2.7857142857142856</v>
      </c>
      <c r="G32" s="6" t="s">
        <v>74</v>
      </c>
      <c r="H32" s="23">
        <f>SUM(F31:F37)</f>
        <v>25.128571428571426</v>
      </c>
      <c r="I32" s="6"/>
      <c r="J32" s="6"/>
    </row>
    <row r="33" spans="1:10" s="3" customFormat="1" ht="15.75" x14ac:dyDescent="0.25">
      <c r="A33" s="5">
        <v>28.6</v>
      </c>
      <c r="B33" s="11">
        <v>0.14285714285714285</v>
      </c>
      <c r="C33" s="13">
        <f t="shared" si="0"/>
        <v>4.0857142857142854</v>
      </c>
      <c r="D33" s="5">
        <v>27.4</v>
      </c>
      <c r="E33" s="12">
        <v>0.14285714285714285</v>
      </c>
      <c r="F33" s="15">
        <f t="shared" si="1"/>
        <v>3.9142857142857137</v>
      </c>
      <c r="G33" s="6" t="s">
        <v>75</v>
      </c>
      <c r="H33" s="6"/>
      <c r="I33" s="23">
        <f>SUM(H31:H32)</f>
        <v>56.699999999999996</v>
      </c>
      <c r="J33" s="6"/>
    </row>
    <row r="34" spans="1:10" s="3" customFormat="1" ht="15.75" x14ac:dyDescent="0.25">
      <c r="A34" s="5">
        <v>41</v>
      </c>
      <c r="B34" s="11">
        <v>0.14285714285714285</v>
      </c>
      <c r="C34" s="13">
        <f t="shared" si="0"/>
        <v>5.8571428571428568</v>
      </c>
      <c r="D34" s="5">
        <v>28.6</v>
      </c>
      <c r="E34" s="12">
        <v>0.14285714285714285</v>
      </c>
      <c r="F34" s="15">
        <f t="shared" si="1"/>
        <v>4.0857142857142854</v>
      </c>
    </row>
    <row r="35" spans="1:10" s="3" customFormat="1" ht="15.75" x14ac:dyDescent="0.25">
      <c r="A35" s="5">
        <v>30.5</v>
      </c>
      <c r="B35" s="11">
        <v>0.14285714285714285</v>
      </c>
      <c r="C35" s="13">
        <f t="shared" si="0"/>
        <v>4.3571428571428568</v>
      </c>
      <c r="D35" s="5">
        <v>32.200000000000003</v>
      </c>
      <c r="E35" s="12">
        <v>0.14285714285714285</v>
      </c>
      <c r="F35" s="15">
        <f t="shared" si="1"/>
        <v>4.6000000000000005</v>
      </c>
    </row>
    <row r="36" spans="1:10" s="3" customFormat="1" ht="15.75" x14ac:dyDescent="0.25">
      <c r="A36" s="5">
        <v>29.6</v>
      </c>
      <c r="B36" s="11">
        <v>0.14285714285714285</v>
      </c>
      <c r="C36" s="13">
        <f t="shared" si="0"/>
        <v>4.2285714285714286</v>
      </c>
      <c r="D36" s="5">
        <v>22.4</v>
      </c>
      <c r="E36" s="12">
        <v>0.14285714285714285</v>
      </c>
      <c r="F36" s="15">
        <f t="shared" si="1"/>
        <v>3.1999999999999997</v>
      </c>
    </row>
    <row r="37" spans="1:10" s="3" customFormat="1" ht="15.75" x14ac:dyDescent="0.25">
      <c r="A37" s="5">
        <v>32.799999999999997</v>
      </c>
      <c r="B37" s="11">
        <v>0.14285714285714285</v>
      </c>
      <c r="C37" s="13">
        <f t="shared" si="0"/>
        <v>4.6857142857142851</v>
      </c>
      <c r="D37" s="5">
        <v>21.6</v>
      </c>
      <c r="E37" s="12">
        <v>0.14285714285714285</v>
      </c>
      <c r="F37" s="15">
        <f t="shared" si="1"/>
        <v>3.0857142857142859</v>
      </c>
    </row>
    <row r="38" spans="1:10" s="3" customFormat="1" ht="15.75" x14ac:dyDescent="0.25"/>
    <row r="39" spans="1:10" s="3" customFormat="1" ht="15.75" x14ac:dyDescent="0.25">
      <c r="A39" s="3" t="s">
        <v>62</v>
      </c>
    </row>
    <row r="40" spans="1:10" s="3" customFormat="1" ht="15.75" x14ac:dyDescent="0.25">
      <c r="A40" s="3" t="s">
        <v>63</v>
      </c>
    </row>
    <row r="41" spans="1:10" s="3" customFormat="1" ht="15.75" x14ac:dyDescent="0.25">
      <c r="A41" s="3" t="s">
        <v>65</v>
      </c>
    </row>
    <row r="42" spans="1:10" s="3" customFormat="1" ht="15.75" x14ac:dyDescent="0.25">
      <c r="A42" s="3" t="s">
        <v>66</v>
      </c>
    </row>
    <row r="43" spans="1:10" s="3" customFormat="1" ht="15.75" x14ac:dyDescent="0.25"/>
    <row r="44" spans="1:10" s="3" customFormat="1" ht="15.75" x14ac:dyDescent="0.25"/>
    <row r="45" spans="1:10" s="3" customFormat="1" ht="15.75" x14ac:dyDescent="0.25"/>
    <row r="46" spans="1:10" ht="18.75" x14ac:dyDescent="0.3">
      <c r="A46" s="2" t="s">
        <v>3</v>
      </c>
    </row>
    <row r="47" spans="1:10" s="3" customFormat="1" ht="15.75" x14ac:dyDescent="0.25">
      <c r="A47" s="3" t="s">
        <v>17</v>
      </c>
    </row>
    <row r="48" spans="1:10" s="3" customFormat="1" ht="15.75" x14ac:dyDescent="0.25">
      <c r="A48" s="3" t="s">
        <v>18</v>
      </c>
    </row>
    <row r="49" spans="1:8" s="3" customFormat="1" ht="15.75" x14ac:dyDescent="0.25">
      <c r="A49" s="3" t="s">
        <v>19</v>
      </c>
    </row>
    <row r="50" spans="1:8" s="3" customFormat="1" ht="15.75" x14ac:dyDescent="0.25">
      <c r="A50" s="3" t="s">
        <v>20</v>
      </c>
    </row>
    <row r="51" spans="1:8" s="3" customFormat="1" ht="15.75" x14ac:dyDescent="0.25">
      <c r="A51" s="3" t="s">
        <v>76</v>
      </c>
      <c r="E51" s="3" t="s">
        <v>79</v>
      </c>
    </row>
    <row r="52" spans="1:8" s="3" customFormat="1" ht="15.75" x14ac:dyDescent="0.25">
      <c r="A52" s="5" t="s">
        <v>77</v>
      </c>
      <c r="B52" s="5" t="s">
        <v>67</v>
      </c>
      <c r="C52" s="3" t="s">
        <v>71</v>
      </c>
    </row>
    <row r="53" spans="1:8" s="3" customFormat="1" ht="15.75" x14ac:dyDescent="0.25">
      <c r="A53" s="5">
        <v>1</v>
      </c>
      <c r="B53" s="13" t="s">
        <v>78</v>
      </c>
      <c r="C53" s="14"/>
      <c r="D53" s="6" t="s">
        <v>73</v>
      </c>
      <c r="E53" s="6">
        <f>1*(18/38)-1*(20/38)</f>
        <v>-5.2631578947368418E-2</v>
      </c>
    </row>
    <row r="54" spans="1:8" s="3" customFormat="1" ht="15.75" x14ac:dyDescent="0.25">
      <c r="A54" s="5">
        <v>-1</v>
      </c>
      <c r="B54" s="13" t="s">
        <v>80</v>
      </c>
      <c r="C54" s="14"/>
    </row>
    <row r="55" spans="1:8" s="3" customFormat="1" ht="18.75" x14ac:dyDescent="0.3">
      <c r="A55" s="2" t="s">
        <v>27</v>
      </c>
      <c r="B55"/>
      <c r="C55"/>
      <c r="D55"/>
      <c r="E55"/>
    </row>
    <row r="56" spans="1:8" s="3" customFormat="1" ht="15.75" x14ac:dyDescent="0.25">
      <c r="A56" s="3" t="s">
        <v>21</v>
      </c>
    </row>
    <row r="57" spans="1:8" s="3" customFormat="1" ht="15.75" x14ac:dyDescent="0.25">
      <c r="A57" s="3" t="s">
        <v>22</v>
      </c>
    </row>
    <row r="58" spans="1:8" s="3" customFormat="1" ht="15.75" x14ac:dyDescent="0.25">
      <c r="A58" s="3" t="s">
        <v>23</v>
      </c>
    </row>
    <row r="59" spans="1:8" ht="15.75" x14ac:dyDescent="0.25">
      <c r="A59" s="3" t="s">
        <v>82</v>
      </c>
      <c r="B59" s="3"/>
      <c r="C59" s="3"/>
      <c r="D59" s="3"/>
      <c r="E59" s="3"/>
    </row>
    <row r="60" spans="1:8" s="3" customFormat="1" ht="15.75" x14ac:dyDescent="0.25">
      <c r="A60" s="3" t="s">
        <v>24</v>
      </c>
    </row>
    <row r="61" spans="1:8" s="3" customFormat="1" ht="15.75" x14ac:dyDescent="0.25">
      <c r="A61" s="3" t="s">
        <v>25</v>
      </c>
    </row>
    <row r="62" spans="1:8" s="3" customFormat="1" ht="15.75" x14ac:dyDescent="0.25">
      <c r="A62" s="3" t="s">
        <v>26</v>
      </c>
    </row>
    <row r="63" spans="1:8" s="3" customFormat="1" ht="15.75" x14ac:dyDescent="0.25">
      <c r="A63" s="5" t="s">
        <v>77</v>
      </c>
      <c r="B63" s="5" t="s">
        <v>67</v>
      </c>
      <c r="C63" s="5" t="s">
        <v>71</v>
      </c>
      <c r="D63" s="5" t="s">
        <v>81</v>
      </c>
      <c r="E63" s="5" t="s">
        <v>68</v>
      </c>
      <c r="F63" s="5" t="s">
        <v>72</v>
      </c>
      <c r="G63" s="6" t="s">
        <v>73</v>
      </c>
      <c r="H63" s="23">
        <f>SUM(C64:C67)</f>
        <v>38.283783783783782</v>
      </c>
    </row>
    <row r="64" spans="1:8" s="3" customFormat="1" ht="15.75" x14ac:dyDescent="0.25">
      <c r="A64" s="7">
        <v>39</v>
      </c>
      <c r="B64" s="15">
        <f>40/148</f>
        <v>0.27027027027027029</v>
      </c>
      <c r="C64" s="15">
        <f>A64*B64</f>
        <v>10.54054054054054</v>
      </c>
      <c r="D64" s="7">
        <v>40</v>
      </c>
      <c r="E64" s="15">
        <v>0.25</v>
      </c>
      <c r="F64" s="15">
        <f>D64*E64</f>
        <v>10</v>
      </c>
      <c r="G64" s="6" t="s">
        <v>74</v>
      </c>
      <c r="H64" s="23">
        <f>SUM(F64:F67)</f>
        <v>37</v>
      </c>
    </row>
    <row r="65" spans="1:6" s="3" customFormat="1" ht="15.75" x14ac:dyDescent="0.25">
      <c r="A65" s="7">
        <v>32</v>
      </c>
      <c r="B65" s="15">
        <v>0.22297297297297297</v>
      </c>
      <c r="C65" s="15">
        <f t="shared" ref="C65:C67" si="2">A65*B65</f>
        <v>7.1351351351351351</v>
      </c>
      <c r="D65" s="7">
        <v>33</v>
      </c>
      <c r="E65" s="15">
        <v>0.25</v>
      </c>
      <c r="F65" s="15">
        <f t="shared" ref="F65:F67" si="3">D65*E65</f>
        <v>8.25</v>
      </c>
    </row>
    <row r="66" spans="1:6" s="3" customFormat="1" ht="15.75" x14ac:dyDescent="0.25">
      <c r="A66" s="7">
        <v>49</v>
      </c>
      <c r="B66" s="15">
        <v>0.33783783783783783</v>
      </c>
      <c r="C66" s="15">
        <f t="shared" si="2"/>
        <v>16.554054054054053</v>
      </c>
      <c r="D66" s="7">
        <v>50</v>
      </c>
      <c r="E66" s="15">
        <v>0.25</v>
      </c>
      <c r="F66" s="15">
        <f t="shared" si="3"/>
        <v>12.5</v>
      </c>
    </row>
    <row r="67" spans="1:6" s="3" customFormat="1" ht="15.75" x14ac:dyDescent="0.25">
      <c r="A67" s="7">
        <v>24</v>
      </c>
      <c r="B67" s="15">
        <v>0.16891891891891891</v>
      </c>
      <c r="C67" s="15">
        <f t="shared" si="2"/>
        <v>4.0540540540540544</v>
      </c>
      <c r="D67" s="7">
        <v>25</v>
      </c>
      <c r="E67" s="15">
        <v>0.25</v>
      </c>
      <c r="F67" s="15">
        <f t="shared" si="3"/>
        <v>6.25</v>
      </c>
    </row>
    <row r="68" spans="1:6" s="3" customFormat="1" ht="15.75" x14ac:dyDescent="0.25">
      <c r="D68" s="3">
        <f>SUM(D64:D67)</f>
        <v>148</v>
      </c>
    </row>
    <row r="69" spans="1:6" s="3" customFormat="1" ht="15.75" x14ac:dyDescent="0.25"/>
    <row r="70" spans="1:6" s="3" customFormat="1" ht="15.75" x14ac:dyDescent="0.25"/>
    <row r="71" spans="1:6" s="3" customFormat="1" ht="15.75" x14ac:dyDescent="0.25">
      <c r="A71"/>
      <c r="B71"/>
      <c r="C71"/>
      <c r="D71"/>
      <c r="E71"/>
    </row>
    <row r="72" spans="1:6" s="3" customFormat="1" ht="15.75" x14ac:dyDescent="0.25">
      <c r="A72"/>
      <c r="B72"/>
      <c r="C72"/>
      <c r="D72"/>
      <c r="E72"/>
    </row>
    <row r="73" spans="1:6" s="3" customFormat="1" ht="15.75" x14ac:dyDescent="0.25">
      <c r="A73"/>
      <c r="B73"/>
      <c r="C73"/>
      <c r="D73"/>
      <c r="E73"/>
    </row>
    <row r="74" spans="1:6" s="3" customFormat="1" ht="15.75" x14ac:dyDescent="0.25">
      <c r="A74"/>
      <c r="B74"/>
      <c r="C74"/>
      <c r="D74"/>
      <c r="E74"/>
    </row>
  </sheetData>
  <mergeCells count="1">
    <mergeCell ref="A29:B2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>
              <from>
                <xdr:col>2</xdr:col>
                <xdr:colOff>0</xdr:colOff>
                <xdr:row>3</xdr:row>
                <xdr:rowOff>180975</xdr:rowOff>
              </from>
              <to>
                <xdr:col>5</xdr:col>
                <xdr:colOff>19050</xdr:colOff>
                <xdr:row>8</xdr:row>
                <xdr:rowOff>28575</xdr:rowOff>
              </to>
            </anchor>
          </objectPr>
        </oleObject>
      </mc:Choice>
      <mc:Fallback>
        <oleObject progId="Equation.3" shapeId="1030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F89" sqref="F89"/>
    </sheetView>
  </sheetViews>
  <sheetFormatPr defaultColWidth="11.42578125" defaultRowHeight="15" x14ac:dyDescent="0.25"/>
  <cols>
    <col min="1" max="1" width="21.28515625" customWidth="1"/>
    <col min="2" max="2" width="11.85546875" customWidth="1"/>
    <col min="3" max="3" width="9.42578125" customWidth="1"/>
    <col min="4" max="4" width="10.140625" customWidth="1"/>
    <col min="5" max="5" width="20.5703125" customWidth="1"/>
    <col min="6" max="6" width="19.28515625" customWidth="1"/>
  </cols>
  <sheetData>
    <row r="1" spans="1:1" ht="26.25" x14ac:dyDescent="0.4">
      <c r="A1" s="1" t="s">
        <v>29</v>
      </c>
    </row>
    <row r="2" spans="1:1" s="3" customFormat="1" ht="15.75" x14ac:dyDescent="0.25"/>
    <row r="3" spans="1:1" s="3" customFormat="1" ht="15.75" x14ac:dyDescent="0.25">
      <c r="A3" s="3" t="s">
        <v>36</v>
      </c>
    </row>
    <row r="4" spans="1:1" s="3" customFormat="1" ht="15.75" x14ac:dyDescent="0.25"/>
    <row r="5" spans="1:1" s="3" customFormat="1" ht="15.75" x14ac:dyDescent="0.25"/>
    <row r="6" spans="1:1" s="3" customFormat="1" ht="15.75" x14ac:dyDescent="0.25"/>
    <row r="7" spans="1:1" s="3" customFormat="1" ht="15.75" x14ac:dyDescent="0.25"/>
    <row r="8" spans="1:1" s="3" customFormat="1" ht="15.75" x14ac:dyDescent="0.25">
      <c r="A8" s="3" t="s">
        <v>30</v>
      </c>
    </row>
    <row r="9" spans="1:1" s="3" customFormat="1" ht="15.75" x14ac:dyDescent="0.25"/>
    <row r="10" spans="1:1" s="3" customFormat="1" ht="15.75" x14ac:dyDescent="0.25"/>
    <row r="11" spans="1:1" s="3" customFormat="1" ht="15.75" x14ac:dyDescent="0.25"/>
    <row r="12" spans="1:1" s="3" customFormat="1" ht="15.75" x14ac:dyDescent="0.25"/>
    <row r="13" spans="1:1" s="3" customFormat="1" ht="15.75" x14ac:dyDescent="0.25"/>
    <row r="14" spans="1:1" s="3" customFormat="1" ht="15.75" x14ac:dyDescent="0.25">
      <c r="A14" s="3" t="s">
        <v>31</v>
      </c>
    </row>
    <row r="15" spans="1:1" s="3" customFormat="1" ht="15.75" x14ac:dyDescent="0.25"/>
    <row r="16" spans="1:1" s="3" customFormat="1" ht="15.75" x14ac:dyDescent="0.25"/>
    <row r="17" spans="1:7" s="3" customFormat="1" ht="15.75" x14ac:dyDescent="0.25"/>
    <row r="18" spans="1:7" s="3" customFormat="1" ht="15.75" x14ac:dyDescent="0.25"/>
    <row r="19" spans="1:7" s="3" customFormat="1" ht="15.75" x14ac:dyDescent="0.25"/>
    <row r="20" spans="1:7" s="3" customFormat="1" ht="18.75" x14ac:dyDescent="0.3">
      <c r="A20" s="2" t="s">
        <v>0</v>
      </c>
    </row>
    <row r="21" spans="1:7" s="3" customFormat="1" ht="15.75" x14ac:dyDescent="0.25">
      <c r="A21" s="3" t="s">
        <v>33</v>
      </c>
    </row>
    <row r="22" spans="1:7" s="3" customFormat="1" ht="15.75" x14ac:dyDescent="0.25">
      <c r="A22" s="3" t="s">
        <v>34</v>
      </c>
    </row>
    <row r="23" spans="1:7" s="3" customFormat="1" ht="15.75" x14ac:dyDescent="0.25">
      <c r="A23" s="3" t="s">
        <v>32</v>
      </c>
    </row>
    <row r="24" spans="1:7" s="3" customFormat="1" ht="15.75" x14ac:dyDescent="0.25">
      <c r="A24" s="5" t="s">
        <v>77</v>
      </c>
      <c r="B24" s="5" t="s">
        <v>85</v>
      </c>
      <c r="C24" s="5" t="s">
        <v>67</v>
      </c>
      <c r="D24" s="16" t="s">
        <v>71</v>
      </c>
      <c r="E24" s="5" t="s">
        <v>86</v>
      </c>
      <c r="F24" s="26" t="s">
        <v>73</v>
      </c>
      <c r="G24" s="23">
        <f>SUM(D25:D27)</f>
        <v>0.90000000000000013</v>
      </c>
    </row>
    <row r="25" spans="1:7" s="3" customFormat="1" ht="15.75" x14ac:dyDescent="0.25">
      <c r="A25" s="5">
        <v>-1</v>
      </c>
      <c r="B25" s="5">
        <f>A25^2</f>
        <v>1</v>
      </c>
      <c r="C25" s="13">
        <v>0.7</v>
      </c>
      <c r="D25" s="17">
        <f>A25*C25</f>
        <v>-0.7</v>
      </c>
      <c r="E25" s="13">
        <f>B25*C25</f>
        <v>0.7</v>
      </c>
      <c r="F25" s="27" t="s">
        <v>83</v>
      </c>
      <c r="G25" s="6"/>
    </row>
    <row r="26" spans="1:7" s="3" customFormat="1" ht="15.75" x14ac:dyDescent="0.25">
      <c r="A26" s="5">
        <v>4</v>
      </c>
      <c r="B26" s="5">
        <f t="shared" ref="B26:B27" si="0">A26^2</f>
        <v>16</v>
      </c>
      <c r="C26" s="13">
        <v>0.2</v>
      </c>
      <c r="D26" s="17">
        <f>A26*C26</f>
        <v>0.8</v>
      </c>
      <c r="E26" s="13">
        <f t="shared" ref="E26:E27" si="1">B26*C26</f>
        <v>3.2</v>
      </c>
      <c r="F26" s="27" t="s">
        <v>84</v>
      </c>
      <c r="G26" s="6"/>
    </row>
    <row r="27" spans="1:7" s="3" customFormat="1" ht="15.75" x14ac:dyDescent="0.25">
      <c r="A27" s="5">
        <v>8</v>
      </c>
      <c r="B27" s="5">
        <f t="shared" si="0"/>
        <v>64</v>
      </c>
      <c r="C27" s="13">
        <v>0.1</v>
      </c>
      <c r="D27" s="17">
        <f>A27*C27</f>
        <v>0.8</v>
      </c>
      <c r="E27" s="13">
        <f t="shared" si="1"/>
        <v>6.4</v>
      </c>
      <c r="F27" s="27">
        <f>E28-G24^2</f>
        <v>9.49</v>
      </c>
      <c r="G27" s="6"/>
    </row>
    <row r="28" spans="1:7" s="3" customFormat="1" ht="15.75" x14ac:dyDescent="0.25">
      <c r="D28" s="6" t="s">
        <v>87</v>
      </c>
      <c r="E28" s="23">
        <f>SUM(E25:E27)</f>
        <v>10.3</v>
      </c>
    </row>
    <row r="29" spans="1:7" s="3" customFormat="1" ht="15.75" x14ac:dyDescent="0.25"/>
    <row r="30" spans="1:7" s="3" customFormat="1" ht="18.75" x14ac:dyDescent="0.3">
      <c r="A30" s="2" t="s">
        <v>35</v>
      </c>
    </row>
    <row r="31" spans="1:7" s="3" customFormat="1" ht="15.75" x14ac:dyDescent="0.25">
      <c r="A31" s="3" t="s">
        <v>37</v>
      </c>
    </row>
    <row r="32" spans="1:7" s="3" customFormat="1" ht="15.75" x14ac:dyDescent="0.25">
      <c r="A32" s="3" t="s">
        <v>38</v>
      </c>
    </row>
    <row r="33" spans="1:8" s="3" customFormat="1" ht="15.75" x14ac:dyDescent="0.25">
      <c r="A33" s="3" t="s">
        <v>39</v>
      </c>
    </row>
    <row r="34" spans="1:8" s="3" customFormat="1" ht="15.75" x14ac:dyDescent="0.25">
      <c r="A34" s="6" t="s">
        <v>40</v>
      </c>
    </row>
    <row r="35" spans="1:8" s="3" customFormat="1" ht="15.75" x14ac:dyDescent="0.25">
      <c r="A35" s="3" t="s">
        <v>41</v>
      </c>
    </row>
    <row r="36" spans="1:8" s="3" customFormat="1" ht="15.75" x14ac:dyDescent="0.25">
      <c r="A36" s="3" t="s">
        <v>42</v>
      </c>
    </row>
    <row r="37" spans="1:8" s="3" customFormat="1" ht="15.75" x14ac:dyDescent="0.25"/>
    <row r="38" spans="1:8" s="3" customFormat="1" ht="15.75" x14ac:dyDescent="0.25"/>
    <row r="39" spans="1:8" s="3" customFormat="1" ht="18.75" x14ac:dyDescent="0.3">
      <c r="A39" s="2" t="s">
        <v>1</v>
      </c>
    </row>
    <row r="40" spans="1:8" s="3" customFormat="1" ht="15.75" x14ac:dyDescent="0.25">
      <c r="A40" s="3" t="s">
        <v>43</v>
      </c>
      <c r="H40" s="9"/>
    </row>
    <row r="41" spans="1:8" s="3" customFormat="1" ht="15.75" x14ac:dyDescent="0.25">
      <c r="A41" s="3" t="s">
        <v>44</v>
      </c>
      <c r="H41" s="9"/>
    </row>
    <row r="42" spans="1:8" s="3" customFormat="1" ht="15.75" x14ac:dyDescent="0.25">
      <c r="A42" t="s">
        <v>88</v>
      </c>
      <c r="B42"/>
      <c r="C42"/>
      <c r="D42"/>
      <c r="H42" s="9"/>
    </row>
    <row r="43" spans="1:8" s="3" customFormat="1" ht="15.75" x14ac:dyDescent="0.25">
      <c r="A43" s="18" t="s">
        <v>77</v>
      </c>
      <c r="B43" s="18" t="s">
        <v>67</v>
      </c>
      <c r="C43" s="19" t="s">
        <v>71</v>
      </c>
      <c r="D43" s="19" t="s">
        <v>86</v>
      </c>
      <c r="H43" s="9"/>
    </row>
    <row r="44" spans="1:8" s="3" customFormat="1" ht="15.75" x14ac:dyDescent="0.25">
      <c r="A44" s="18">
        <v>2</v>
      </c>
      <c r="B44" s="20">
        <v>2.7777777777777776E-2</v>
      </c>
      <c r="C44" s="21">
        <f>A44*B44</f>
        <v>5.5555555555555552E-2</v>
      </c>
      <c r="D44" s="15">
        <f>A44^2*B44</f>
        <v>0.1111111111111111</v>
      </c>
      <c r="E44" s="24" t="s">
        <v>89</v>
      </c>
      <c r="F44" s="23">
        <f>SUM(C44:C54)</f>
        <v>6.9999999999999991</v>
      </c>
      <c r="H44" s="9"/>
    </row>
    <row r="45" spans="1:8" s="3" customFormat="1" ht="15.75" x14ac:dyDescent="0.25">
      <c r="A45" s="18">
        <v>3</v>
      </c>
      <c r="B45" s="20">
        <v>5.5555555555555552E-2</v>
      </c>
      <c r="C45" s="21">
        <f t="shared" ref="C45:C54" si="2">A45*B45</f>
        <v>0.16666666666666666</v>
      </c>
      <c r="D45" s="15">
        <f t="shared" ref="D45:D54" si="3">A45^2*B45</f>
        <v>0.5</v>
      </c>
      <c r="E45" s="6" t="s">
        <v>87</v>
      </c>
      <c r="F45" s="23">
        <f>SUM(D44:D54)</f>
        <v>54.833333333333321</v>
      </c>
      <c r="H45" s="9"/>
    </row>
    <row r="46" spans="1:8" s="3" customFormat="1" ht="15.75" x14ac:dyDescent="0.25">
      <c r="A46" s="18">
        <v>4</v>
      </c>
      <c r="B46" s="20">
        <v>8.3333333333333329E-2</v>
      </c>
      <c r="C46" s="21">
        <f t="shared" si="2"/>
        <v>0.33333333333333331</v>
      </c>
      <c r="D46" s="15">
        <f t="shared" si="3"/>
        <v>1.3333333333333333</v>
      </c>
      <c r="E46" s="6" t="s">
        <v>90</v>
      </c>
      <c r="F46" s="25"/>
      <c r="H46" s="9"/>
    </row>
    <row r="47" spans="1:8" s="3" customFormat="1" ht="15.75" x14ac:dyDescent="0.25">
      <c r="A47" s="18">
        <v>5</v>
      </c>
      <c r="B47" s="20">
        <v>0.1111111111111111</v>
      </c>
      <c r="C47" s="21">
        <f t="shared" si="2"/>
        <v>0.55555555555555558</v>
      </c>
      <c r="D47" s="15">
        <f t="shared" si="3"/>
        <v>2.7777777777777777</v>
      </c>
      <c r="E47" s="25">
        <f>F45-F44^2</f>
        <v>5.8333333333333357</v>
      </c>
      <c r="F47" s="6"/>
      <c r="H47" s="9"/>
    </row>
    <row r="48" spans="1:8" s="3" customFormat="1" ht="15.75" x14ac:dyDescent="0.25">
      <c r="A48" s="18">
        <v>6</v>
      </c>
      <c r="B48" s="20">
        <v>0.1388888888888889</v>
      </c>
      <c r="C48" s="21">
        <f t="shared" si="2"/>
        <v>0.83333333333333337</v>
      </c>
      <c r="D48" s="15">
        <f t="shared" si="3"/>
        <v>5</v>
      </c>
      <c r="H48" s="9"/>
    </row>
    <row r="49" spans="1:8" s="3" customFormat="1" ht="15.75" x14ac:dyDescent="0.25">
      <c r="A49" s="18">
        <v>7</v>
      </c>
      <c r="B49" s="20">
        <v>0.16666666666666666</v>
      </c>
      <c r="C49" s="21">
        <f t="shared" si="2"/>
        <v>1.1666666666666665</v>
      </c>
      <c r="D49" s="15">
        <f t="shared" si="3"/>
        <v>8.1666666666666661</v>
      </c>
      <c r="H49" s="9"/>
    </row>
    <row r="50" spans="1:8" s="3" customFormat="1" ht="15.75" x14ac:dyDescent="0.25">
      <c r="A50" s="18">
        <v>8</v>
      </c>
      <c r="B50" s="20">
        <v>0.1388888888888889</v>
      </c>
      <c r="C50" s="21">
        <f t="shared" si="2"/>
        <v>1.1111111111111112</v>
      </c>
      <c r="D50" s="15">
        <f t="shared" si="3"/>
        <v>8.8888888888888893</v>
      </c>
      <c r="H50" s="9"/>
    </row>
    <row r="51" spans="1:8" s="3" customFormat="1" ht="15.75" x14ac:dyDescent="0.25">
      <c r="A51" s="18">
        <v>9</v>
      </c>
      <c r="B51" s="20">
        <v>0.1111111111111111</v>
      </c>
      <c r="C51" s="21">
        <f t="shared" si="2"/>
        <v>1</v>
      </c>
      <c r="D51" s="15">
        <f t="shared" si="3"/>
        <v>9</v>
      </c>
    </row>
    <row r="52" spans="1:8" s="3" customFormat="1" ht="15.75" x14ac:dyDescent="0.25">
      <c r="A52" s="18">
        <v>10</v>
      </c>
      <c r="B52" s="20">
        <v>8.3333333333333329E-2</v>
      </c>
      <c r="C52" s="21">
        <f t="shared" si="2"/>
        <v>0.83333333333333326</v>
      </c>
      <c r="D52" s="15">
        <f t="shared" si="3"/>
        <v>8.3333333333333321</v>
      </c>
    </row>
    <row r="53" spans="1:8" s="3" customFormat="1" ht="15.75" x14ac:dyDescent="0.25">
      <c r="A53" s="18">
        <v>11</v>
      </c>
      <c r="B53" s="20">
        <v>5.5555555555555552E-2</v>
      </c>
      <c r="C53" s="21">
        <f t="shared" si="2"/>
        <v>0.61111111111111105</v>
      </c>
      <c r="D53" s="15">
        <f t="shared" si="3"/>
        <v>6.7222222222222214</v>
      </c>
    </row>
    <row r="54" spans="1:8" s="3" customFormat="1" ht="15.75" x14ac:dyDescent="0.25">
      <c r="A54" s="18">
        <v>12</v>
      </c>
      <c r="B54" s="20">
        <v>2.7777777777777776E-2</v>
      </c>
      <c r="C54" s="21">
        <f t="shared" si="2"/>
        <v>0.33333333333333331</v>
      </c>
      <c r="D54" s="15">
        <f t="shared" si="3"/>
        <v>4</v>
      </c>
    </row>
    <row r="55" spans="1:8" s="3" customFormat="1" ht="18.75" x14ac:dyDescent="0.3">
      <c r="A55" s="2" t="s">
        <v>3</v>
      </c>
    </row>
    <row r="56" spans="1:8" s="3" customFormat="1" ht="15.75" x14ac:dyDescent="0.25">
      <c r="A56" s="3" t="s">
        <v>45</v>
      </c>
    </row>
    <row r="57" spans="1:8" s="3" customFormat="1" ht="15.75" x14ac:dyDescent="0.25">
      <c r="A57" s="3" t="s">
        <v>46</v>
      </c>
    </row>
    <row r="58" spans="1:8" s="3" customFormat="1" ht="15.75" x14ac:dyDescent="0.25">
      <c r="A58" s="3" t="s">
        <v>47</v>
      </c>
    </row>
    <row r="59" spans="1:8" s="3" customFormat="1" ht="15.75" x14ac:dyDescent="0.25"/>
    <row r="60" spans="1:8" s="3" customFormat="1" ht="15.75" x14ac:dyDescent="0.25">
      <c r="A60" s="8" t="s">
        <v>91</v>
      </c>
      <c r="B60" s="8" t="s">
        <v>2</v>
      </c>
      <c r="C60" s="3" t="s">
        <v>67</v>
      </c>
      <c r="D60" s="3" t="s">
        <v>71</v>
      </c>
      <c r="E60" s="3" t="s">
        <v>86</v>
      </c>
    </row>
    <row r="61" spans="1:8" s="3" customFormat="1" ht="15.75" x14ac:dyDescent="0.25">
      <c r="A61" s="7">
        <v>1</v>
      </c>
      <c r="B61" s="7">
        <v>12</v>
      </c>
      <c r="C61" s="3">
        <f>B61/60</f>
        <v>0.2</v>
      </c>
      <c r="D61" s="3">
        <f>A61*C61</f>
        <v>0.2</v>
      </c>
      <c r="E61" s="3">
        <f>A61^2*C61</f>
        <v>0.2</v>
      </c>
    </row>
    <row r="62" spans="1:8" s="3" customFormat="1" ht="15.75" x14ac:dyDescent="0.25">
      <c r="A62" s="7">
        <v>2</v>
      </c>
      <c r="B62" s="7">
        <v>25</v>
      </c>
      <c r="C62" s="3">
        <f t="shared" ref="C62:C64" si="4">B62/60</f>
        <v>0.41666666666666669</v>
      </c>
      <c r="D62" s="3">
        <f t="shared" ref="D62:D64" si="5">A62*C62</f>
        <v>0.83333333333333337</v>
      </c>
      <c r="E62" s="3">
        <f t="shared" ref="E62:E64" si="6">A62^2*C62</f>
        <v>1.6666666666666667</v>
      </c>
    </row>
    <row r="63" spans="1:8" s="3" customFormat="1" ht="15.75" x14ac:dyDescent="0.25">
      <c r="A63" s="7">
        <v>3</v>
      </c>
      <c r="B63" s="7">
        <v>16</v>
      </c>
      <c r="C63" s="3">
        <f t="shared" si="4"/>
        <v>0.26666666666666666</v>
      </c>
      <c r="D63" s="3">
        <f t="shared" si="5"/>
        <v>0.8</v>
      </c>
      <c r="E63" s="3">
        <f t="shared" si="6"/>
        <v>2.4</v>
      </c>
    </row>
    <row r="64" spans="1:8" s="3" customFormat="1" ht="15.75" x14ac:dyDescent="0.25">
      <c r="A64" s="7">
        <v>4</v>
      </c>
      <c r="B64" s="7">
        <v>7</v>
      </c>
      <c r="C64" s="3">
        <f t="shared" si="4"/>
        <v>0.11666666666666667</v>
      </c>
      <c r="D64" s="3">
        <f t="shared" si="5"/>
        <v>0.46666666666666667</v>
      </c>
      <c r="E64" s="3">
        <f t="shared" si="6"/>
        <v>1.8666666666666667</v>
      </c>
    </row>
    <row r="65" spans="1:4" s="3" customFormat="1" ht="15.75" x14ac:dyDescent="0.25"/>
    <row r="66" spans="1:4" s="3" customFormat="1" ht="15.75" x14ac:dyDescent="0.25">
      <c r="A66" s="3" t="s">
        <v>48</v>
      </c>
    </row>
    <row r="67" spans="1:4" s="3" customFormat="1" ht="15.75" x14ac:dyDescent="0.25">
      <c r="A67" s="3" t="s">
        <v>49</v>
      </c>
    </row>
    <row r="68" spans="1:4" s="3" customFormat="1" ht="15.75" x14ac:dyDescent="0.25">
      <c r="A68" s="3" t="s">
        <v>50</v>
      </c>
      <c r="B68" s="6">
        <f>SUM(D61:D64)</f>
        <v>2.3000000000000003</v>
      </c>
      <c r="C68" s="6"/>
      <c r="D68" s="6"/>
    </row>
    <row r="69" spans="1:4" s="3" customFormat="1" ht="15.75" x14ac:dyDescent="0.25">
      <c r="A69" s="3" t="s">
        <v>51</v>
      </c>
      <c r="B69" s="6" t="s">
        <v>92</v>
      </c>
      <c r="C69" s="6"/>
      <c r="D69" s="6">
        <f>SUM(E61:E64)</f>
        <v>6.1333333333333329</v>
      </c>
    </row>
    <row r="70" spans="1:4" s="3" customFormat="1" ht="15.75" x14ac:dyDescent="0.25">
      <c r="B70" s="6" t="s">
        <v>93</v>
      </c>
      <c r="C70" s="6"/>
      <c r="D70" s="6">
        <f>D69-B68^2</f>
        <v>0.84333333333333194</v>
      </c>
    </row>
    <row r="71" spans="1:4" s="3" customFormat="1" ht="15.75" x14ac:dyDescent="0.25"/>
    <row r="72" spans="1:4" s="3" customFormat="1" ht="15.75" x14ac:dyDescent="0.25"/>
    <row r="73" spans="1:4" s="3" customFormat="1" ht="15.75" x14ac:dyDescent="0.25"/>
    <row r="74" spans="1:4" s="3" customFormat="1" ht="15.75" x14ac:dyDescent="0.25"/>
    <row r="75" spans="1:4" s="3" customFormat="1" ht="15.75" x14ac:dyDescent="0.25"/>
    <row r="76" spans="1:4" s="3" customFormat="1" ht="15.75" x14ac:dyDescent="0.25"/>
    <row r="77" spans="1:4" s="3" customFormat="1" ht="18.75" x14ac:dyDescent="0.3">
      <c r="A77" s="2" t="s">
        <v>27</v>
      </c>
    </row>
    <row r="78" spans="1:4" s="3" customFormat="1" ht="15.75" x14ac:dyDescent="0.25">
      <c r="A78" s="3" t="s">
        <v>52</v>
      </c>
    </row>
    <row r="79" spans="1:4" s="3" customFormat="1" ht="15.75" x14ac:dyDescent="0.25">
      <c r="A79" s="3" t="s">
        <v>53</v>
      </c>
    </row>
    <row r="80" spans="1:4" s="3" customFormat="1" ht="15.75" x14ac:dyDescent="0.25">
      <c r="A80" s="3" t="s">
        <v>54</v>
      </c>
    </row>
    <row r="81" spans="1:6" s="3" customFormat="1" ht="15.75" x14ac:dyDescent="0.25">
      <c r="A81" s="3" t="s">
        <v>55</v>
      </c>
    </row>
    <row r="82" spans="1:6" s="3" customFormat="1" ht="15.75" x14ac:dyDescent="0.25">
      <c r="A82" s="3" t="s">
        <v>56</v>
      </c>
      <c r="B82" s="3" t="s">
        <v>75</v>
      </c>
      <c r="D82" s="28">
        <v>62000</v>
      </c>
    </row>
    <row r="83" spans="1:6" s="3" customFormat="1" ht="15.75" x14ac:dyDescent="0.25">
      <c r="A83" s="3" t="s">
        <v>57</v>
      </c>
    </row>
    <row r="84" spans="1:6" s="3" customFormat="1" ht="15.75" x14ac:dyDescent="0.25">
      <c r="A84" s="3" t="s">
        <v>58</v>
      </c>
    </row>
    <row r="85" spans="1:6" s="3" customFormat="1" ht="15.75" x14ac:dyDescent="0.25">
      <c r="A85" s="3" t="s">
        <v>59</v>
      </c>
    </row>
    <row r="86" spans="1:6" s="3" customFormat="1" ht="15.75" x14ac:dyDescent="0.25">
      <c r="A86" s="6" t="s">
        <v>94</v>
      </c>
      <c r="B86" s="6"/>
      <c r="C86" s="6"/>
      <c r="D86" s="6" t="s">
        <v>95</v>
      </c>
      <c r="E86" s="6"/>
      <c r="F86" s="6">
        <f>3000^2+5000^2</f>
        <v>34000000</v>
      </c>
    </row>
    <row r="87" spans="1:6" s="3" customFormat="1" ht="15.75" x14ac:dyDescent="0.25">
      <c r="A87" s="6"/>
      <c r="B87" s="6"/>
      <c r="C87" s="6" t="s">
        <v>96</v>
      </c>
      <c r="D87" s="6"/>
      <c r="E87" s="6"/>
      <c r="F87" s="6">
        <f>SQRT(F86)</f>
        <v>5830.9518948453006</v>
      </c>
    </row>
    <row r="88" spans="1:6" s="3" customFormat="1" ht="15.75" x14ac:dyDescent="0.25"/>
    <row r="89" spans="1:6" s="3" customFormat="1" ht="15.75" x14ac:dyDescent="0.25"/>
    <row r="90" spans="1:6" s="3" customFormat="1" ht="15.75" x14ac:dyDescent="0.25"/>
    <row r="91" spans="1:6" s="3" customFormat="1" ht="15.75" x14ac:dyDescent="0.25"/>
    <row r="92" spans="1:6" s="3" customFormat="1" ht="15.75" x14ac:dyDescent="0.25"/>
    <row r="93" spans="1:6" s="3" customFormat="1" ht="15.75" x14ac:dyDescent="0.25"/>
  </sheetData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6</xdr:row>
                <xdr:rowOff>9525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1</xdr:col>
                <xdr:colOff>0</xdr:colOff>
                <xdr:row>8</xdr:row>
                <xdr:rowOff>104775</xdr:rowOff>
              </from>
              <to>
                <xdr:col>4</xdr:col>
                <xdr:colOff>1104900</xdr:colOff>
                <xdr:row>11</xdr:row>
                <xdr:rowOff>180975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>
              <from>
                <xdr:col>1</xdr:col>
                <xdr:colOff>0</xdr:colOff>
                <xdr:row>14</xdr:row>
                <xdr:rowOff>85725</xdr:rowOff>
              </from>
              <to>
                <xdr:col>3</xdr:col>
                <xdr:colOff>581025</xdr:colOff>
                <xdr:row>16</xdr:row>
                <xdr:rowOff>104775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0</xdr:col>
                <xdr:colOff>381000</xdr:colOff>
                <xdr:row>70</xdr:row>
                <xdr:rowOff>85725</xdr:rowOff>
              </from>
              <to>
                <xdr:col>1</xdr:col>
                <xdr:colOff>457200</xdr:colOff>
                <xdr:row>72</xdr:row>
                <xdr:rowOff>57150</xdr:rowOff>
              </to>
            </anchor>
          </objectPr>
        </oleObject>
      </mc:Choice>
      <mc:Fallback>
        <oleObject progId="Equation.3" shapeId="2052" r:id="rId10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Expected Value</vt:lpstr>
      <vt:lpstr>Variance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 Bonanome</cp:lastModifiedBy>
  <cp:lastPrinted>2013-10-04T20:56:27Z</cp:lastPrinted>
  <dcterms:created xsi:type="dcterms:W3CDTF">2011-01-25T07:38:31Z</dcterms:created>
  <dcterms:modified xsi:type="dcterms:W3CDTF">2014-03-11T22:31:12Z</dcterms:modified>
</cp:coreProperties>
</file>