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5" yWindow="0" windowWidth="15480" windowHeight="11640" tabRatio="644" activeTab="2"/>
  </bookViews>
  <sheets>
    <sheet name="Standard Nor. Dist." sheetId="2" r:id="rId1"/>
    <sheet name="Standard Nor. Prob. Table" sheetId="4" r:id="rId2"/>
    <sheet name="Examples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2" i="2" l="1"/>
  <c r="D50" i="2"/>
  <c r="C22" i="2"/>
  <c r="F21" i="2"/>
  <c r="E46" i="3"/>
  <c r="E45" i="3"/>
  <c r="E44" i="3"/>
  <c r="C29" i="3"/>
  <c r="C18" i="3"/>
  <c r="C6" i="3"/>
  <c r="G29" i="4"/>
  <c r="G26" i="4"/>
</calcChain>
</file>

<file path=xl/sharedStrings.xml><?xml version="1.0" encoding="utf-8"?>
<sst xmlns="http://schemas.openxmlformats.org/spreadsheetml/2006/main" count="78" uniqueCount="76">
  <si>
    <t>Example 1</t>
  </si>
  <si>
    <t>Example 2</t>
  </si>
  <si>
    <t>Example 3</t>
  </si>
  <si>
    <t>Example</t>
  </si>
  <si>
    <t xml:space="preserve">Amount of time assemble a computer is normally distributed with mean 50 min. and </t>
  </si>
  <si>
    <t>standard deviation 10 min.</t>
  </si>
  <si>
    <t>We standardize random variable X by substracting its mean and dividing by its standard deviation.</t>
  </si>
  <si>
    <t>The area under the PDF curve is invariant under this transformation.</t>
  </si>
  <si>
    <t xml:space="preserve">If we know the mean and the standard deviation, we can transform X into Z and use </t>
  </si>
  <si>
    <t>Standard Normal Probability table to find probability needed.</t>
  </si>
  <si>
    <t>6.5 Finding Normal Probabilities</t>
  </si>
  <si>
    <t>if we standardize a normal random</t>
  </si>
  <si>
    <t>variable by subtracting its mean and then dividing by its standard deviation, the</t>
  </si>
  <si>
    <t>resulting variable has a standard normal distribution.</t>
  </si>
  <si>
    <t>The value of the standardized variable tells us how many standard deviations the</t>
  </si>
  <si>
    <t>original variable is from its mean. For instance, if the standardized variable Z has</t>
  </si>
  <si>
    <r>
      <t>value 2, then</t>
    </r>
    <r>
      <rPr>
        <sz val="12"/>
        <color theme="1"/>
        <rFont val="Calibri"/>
        <family val="2"/>
        <scheme val="minor"/>
      </rPr>
      <t xml:space="preserve"> X is larger than its mean by 2 standard deviations.</t>
    </r>
  </si>
  <si>
    <r>
      <t>a) Find P(</t>
    </r>
    <r>
      <rPr>
        <sz val="12"/>
        <color theme="1"/>
        <rFont val="Calibri"/>
        <family val="2"/>
        <scheme val="minor"/>
      </rPr>
      <t>|</t>
    </r>
    <r>
      <rPr>
        <sz val="12"/>
        <color theme="1"/>
        <rFont val="Calibri"/>
        <family val="2"/>
        <scheme val="minor"/>
      </rPr>
      <t>Z</t>
    </r>
    <r>
      <rPr>
        <sz val="12"/>
        <color theme="1"/>
        <rFont val="Calibri"/>
        <family val="2"/>
        <scheme val="minor"/>
      </rPr>
      <t>|&gt;</t>
    </r>
    <r>
      <rPr>
        <sz val="12"/>
        <color theme="1"/>
        <rFont val="Calibri"/>
        <family val="2"/>
        <scheme val="minor"/>
      </rPr>
      <t>1)</t>
    </r>
  </si>
  <si>
    <r>
      <t>Standardize and find P(</t>
    </r>
    <r>
      <rPr>
        <sz val="12"/>
        <color theme="1"/>
        <rFont val="Calibri"/>
        <family val="2"/>
        <scheme val="minor"/>
      </rPr>
      <t>|</t>
    </r>
    <r>
      <rPr>
        <sz val="12"/>
        <color theme="1"/>
        <rFont val="Calibri"/>
        <family val="2"/>
        <scheme val="minor"/>
      </rPr>
      <t>X</t>
    </r>
    <r>
      <rPr>
        <sz val="12"/>
        <color theme="1"/>
        <rFont val="Calibri"/>
        <family val="2"/>
        <scheme val="minor"/>
      </rPr>
      <t>|</t>
    </r>
    <r>
      <rPr>
        <sz val="12"/>
        <color theme="1"/>
        <rFont val="Calibri"/>
        <family val="2"/>
        <scheme val="minor"/>
      </rPr>
      <t>&gt;60).</t>
    </r>
  </si>
  <si>
    <t>6.7 Percentiles of Normal Random Variables</t>
  </si>
  <si>
    <t xml:space="preserve">        represents z-value such that the area to its right under the standard normal curve is        .</t>
  </si>
  <si>
    <t>Examples</t>
  </si>
  <si>
    <t xml:space="preserve">Find </t>
  </si>
  <si>
    <t xml:space="preserve">Let                be the value of a standard normal random variable such that </t>
  </si>
  <si>
    <t>will be less than zα, we call zα the 100(1 − α) percentile of the standard normal</t>
  </si>
  <si>
    <t>distribution.</t>
  </si>
  <si>
    <r>
      <rPr>
        <sz val="12"/>
        <color theme="1"/>
        <rFont val="Calibri"/>
        <family val="2"/>
        <scheme val="minor"/>
      </rPr>
      <t>S</t>
    </r>
    <r>
      <rPr>
        <sz val="12"/>
        <color theme="1"/>
        <rFont val="Calibri"/>
        <family val="2"/>
        <scheme val="minor"/>
      </rPr>
      <t>ince 100(1 − α) percent of the time a standard normal random variable</t>
    </r>
  </si>
  <si>
    <t>Note:</t>
  </si>
  <si>
    <t>The value                is the  100(1 − α) th percentile of a standard normal random variable.</t>
  </si>
  <si>
    <t>e.g.,                                   means 1.645 is the 95th percentile: 95% of all values of z are below 1.645.</t>
  </si>
  <si>
    <t>USING EXCEL</t>
  </si>
  <si>
    <t>To determime a value of x , given a cumulated probability:</t>
  </si>
  <si>
    <t>Find the minimum IQ needed to be a member.</t>
  </si>
  <si>
    <t>IQ is normally distributed with mean 100 and standard deviation 16.</t>
  </si>
  <si>
    <r>
      <t>The lifetimes of</t>
    </r>
    <r>
      <rPr>
        <sz val="12"/>
        <color theme="1"/>
        <rFont val="Calibri"/>
        <family val="2"/>
        <scheme val="minor"/>
      </rPr>
      <t xml:space="preserve"> televisions produced by the Hishobi company are normally distributed with</t>
    </r>
  </si>
  <si>
    <t>a mean of 75 months and a standard deviation of 8 months.</t>
  </si>
  <si>
    <t xml:space="preserve">If the manufacturer wants to have to replace only 1% of its televisions, </t>
  </si>
  <si>
    <t>what should its warranty be?</t>
  </si>
  <si>
    <t>Scores on an examination for real estate brokers are normally distributed</t>
  </si>
  <si>
    <t>with mean 420 and standard deviation 66. If the real estate</t>
  </si>
  <si>
    <t>board wants to designate the highest 10 percent of all scores as</t>
  </si>
  <si>
    <t>excellent, at what score should excellence begin?</t>
  </si>
  <si>
    <t>Example 5</t>
  </si>
  <si>
    <t>Scores on the quantitative part of the Graduate Record Examination</t>
  </si>
  <si>
    <t>were normally distributed with a mean score of 510 and a standard</t>
  </si>
  <si>
    <t>deviation of 92. How high a score was necessary to be in the top</t>
  </si>
  <si>
    <t>(a) 10</t>
  </si>
  <si>
    <t>(b) 5</t>
  </si>
  <si>
    <t>(c) 1</t>
  </si>
  <si>
    <t>percent of all scores?</t>
  </si>
  <si>
    <t>The 97.5 percentile z_{0.025} is the value for which</t>
  </si>
  <si>
    <t>P(Z&gt;z_{0.025} )=0.025</t>
  </si>
  <si>
    <t xml:space="preserve">or equivalently </t>
  </si>
  <si>
    <t>P(Z&lt;z_{0.025} )=0.975</t>
  </si>
  <si>
    <t>The 97th percentile z_{.03} is the value for which P(Z&gt;z_{0.03}) = 0.03</t>
  </si>
  <si>
    <t>or equivalently P(Z&lt;z_{0.03})=0.97</t>
  </si>
  <si>
    <t>Use excel to get the 97.5th percentile</t>
  </si>
  <si>
    <t>Use excel to get the 97th percentile</t>
  </si>
  <si>
    <r>
      <t>Function NORM.S.INV(</t>
    </r>
    <r>
      <rPr>
        <b/>
        <i/>
        <sz val="12"/>
        <color theme="1"/>
        <rFont val="Times New Roman"/>
        <family val="1"/>
      </rPr>
      <t>p</t>
    </r>
    <r>
      <rPr>
        <b/>
        <sz val="12"/>
        <color theme="1"/>
        <rFont val="Times New Roman"/>
        <family val="1"/>
      </rPr>
      <t>) returns the 100</t>
    </r>
    <r>
      <rPr>
        <b/>
        <i/>
        <sz val="12"/>
        <color theme="1"/>
        <rFont val="Times New Roman"/>
        <family val="1"/>
      </rPr>
      <t>p</t>
    </r>
    <r>
      <rPr>
        <b/>
        <i/>
        <vertAlign val="superscript"/>
        <sz val="12"/>
        <color theme="1"/>
        <rFont val="Times New Roman"/>
        <family val="1"/>
      </rPr>
      <t>th</t>
    </r>
    <r>
      <rPr>
        <b/>
        <sz val="12"/>
        <color theme="1"/>
        <rFont val="Times New Roman"/>
        <family val="1"/>
      </rPr>
      <t xml:space="preserve"> percentile of standard normal (</t>
    </r>
    <r>
      <rPr>
        <b/>
        <i/>
        <sz val="12"/>
        <color theme="1"/>
        <rFont val="Times New Roman"/>
        <family val="1"/>
      </rPr>
      <t>Z</t>
    </r>
    <r>
      <rPr>
        <b/>
        <sz val="12"/>
        <color theme="1"/>
        <rFont val="Times New Roman"/>
        <family val="1"/>
      </rPr>
      <t xml:space="preserve">) </t>
    </r>
  </si>
  <si>
    <t>P(X&lt;x)=.98</t>
  </si>
  <si>
    <t>P(X&lt;x)=.01</t>
  </si>
  <si>
    <t>56 month warranty</t>
  </si>
  <si>
    <t>P(X&lt;x)=.90</t>
  </si>
  <si>
    <t xml:space="preserve">P(X&gt;.10) = P(X&lt;.90) = </t>
  </si>
  <si>
    <t xml:space="preserve"> 628 and above</t>
  </si>
  <si>
    <t xml:space="preserve">P(X&gt;.05) = P(X&lt;.95) = </t>
  </si>
  <si>
    <t xml:space="preserve">P(X&gt;.01) = P(X&lt;.99) = </t>
  </si>
  <si>
    <t>724 and above</t>
  </si>
  <si>
    <t>661 and above</t>
  </si>
  <si>
    <t xml:space="preserve">P(|(X-50)/10|&gt;(60-50)/10) = P(|Z|&gt;1) = 2(1-P(Z&lt;-1)) = </t>
  </si>
  <si>
    <t>Since graph is symmetric P(|Z|&gt;1) = P(Z&lt;-1) + P(Z&gt;1) = 2*P(Z&lt;-1)=</t>
  </si>
  <si>
    <r>
      <t xml:space="preserve">b) Find P(|Z|&gt;2) = </t>
    </r>
    <r>
      <rPr>
        <b/>
        <sz val="12"/>
        <color theme="1"/>
        <rFont val="Calibri"/>
        <family val="2"/>
        <scheme val="minor"/>
      </rPr>
      <t xml:space="preserve">2*P(Z&lt;-2)  = </t>
    </r>
  </si>
  <si>
    <t>NORM.INV(prob, mean, st.dev.)</t>
  </si>
  <si>
    <t>NORM.INV(prob,0,1)=NORM.S.INV(prob)</t>
  </si>
  <si>
    <t>Mensa.org members are required to have top 2% IQ.</t>
  </si>
  <si>
    <t>or 2*P(Z&gt;2)=2*(1-P(Z&lt;2))=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</si>
</sst>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vertAlign val="superscript"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1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2">
    <xf numFmtId="0" fontId="0" fillId="0" borderId="0" xfId="0"/>
    <xf numFmtId="0" fontId="6" fillId="0" borderId="0" xfId="0" applyFont="1"/>
    <xf numFmtId="0" fontId="9" fillId="0" borderId="0" xfId="0" applyFont="1"/>
    <xf numFmtId="0" fontId="5" fillId="0" borderId="0" xfId="0" applyFont="1"/>
    <xf numFmtId="0" fontId="4" fillId="0" borderId="0" xfId="0" applyFont="1"/>
    <xf numFmtId="0" fontId="5" fillId="0" borderId="0" xfId="0" applyFont="1" applyBorder="1"/>
    <xf numFmtId="0" fontId="3" fillId="0" borderId="0" xfId="0" applyFont="1"/>
    <xf numFmtId="0" fontId="3" fillId="0" borderId="0" xfId="0" applyFont="1" applyBorder="1"/>
    <xf numFmtId="0" fontId="2" fillId="0" borderId="0" xfId="0" applyFont="1"/>
    <xf numFmtId="0" fontId="10" fillId="0" borderId="0" xfId="0" applyFont="1"/>
    <xf numFmtId="0" fontId="1" fillId="0" borderId="0" xfId="0" applyFont="1"/>
    <xf numFmtId="0" fontId="11" fillId="0" borderId="0" xfId="0" applyFont="1"/>
  </cellXfs>
  <cellStyles count="7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Relationship Id="rId6" Type="http://schemas.openxmlformats.org/officeDocument/2006/relationships/image" Target="../media/image9.emf"/><Relationship Id="rId5" Type="http://schemas.openxmlformats.org/officeDocument/2006/relationships/image" Target="../media/image8.emf"/><Relationship Id="rId4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66675</xdr:rowOff>
        </xdr:from>
        <xdr:to>
          <xdr:col>2</xdr:col>
          <xdr:colOff>104775</xdr:colOff>
          <xdr:row>7</xdr:row>
          <xdr:rowOff>9525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177800</xdr:colOff>
      <xdr:row>28</xdr:row>
      <xdr:rowOff>38100</xdr:rowOff>
    </xdr:from>
    <xdr:to>
      <xdr:col>3</xdr:col>
      <xdr:colOff>263525</xdr:colOff>
      <xdr:row>42</xdr:row>
      <xdr:rowOff>76200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800" y="6451600"/>
          <a:ext cx="3860800" cy="2705100"/>
        </a:xfrm>
        <a:prstGeom prst="rect">
          <a:avLst/>
        </a:prstGeom>
      </xdr:spPr>
    </xdr:pic>
    <xdr:clientData/>
  </xdr:twoCellAnchor>
  <xdr:twoCellAnchor editAs="oneCell">
    <xdr:from>
      <xdr:col>0</xdr:col>
      <xdr:colOff>749300</xdr:colOff>
      <xdr:row>25</xdr:row>
      <xdr:rowOff>152400</xdr:rowOff>
    </xdr:from>
    <xdr:to>
      <xdr:col>2</xdr:col>
      <xdr:colOff>711200</xdr:colOff>
      <xdr:row>27</xdr:row>
      <xdr:rowOff>88900</xdr:rowOff>
    </xdr:to>
    <xdr:sp macro="" textlink="">
      <xdr:nvSpPr>
        <xdr:cNvPr id="2060" name="Object 12" hidden="1">
          <a:extLst>
            <a:ext uri="{63B3BB69-23CF-44E3-9099-C40C66FF867C}">
              <a14:compatExt xmlns:a14="http://schemas.microsoft.com/office/drawing/2010/main" spid="_x0000_s206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749300</xdr:colOff>
      <xdr:row>25</xdr:row>
      <xdr:rowOff>152400</xdr:rowOff>
    </xdr:from>
    <xdr:to>
      <xdr:col>2</xdr:col>
      <xdr:colOff>711200</xdr:colOff>
      <xdr:row>27</xdr:row>
      <xdr:rowOff>88900</xdr:rowOff>
    </xdr:to>
    <xdr:pic>
      <xdr:nvPicPr>
        <xdr:cNvPr id="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300" y="5080000"/>
          <a:ext cx="2311400" cy="31750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0</xdr:row>
          <xdr:rowOff>266700</xdr:rowOff>
        </xdr:from>
        <xdr:to>
          <xdr:col>0</xdr:col>
          <xdr:colOff>638175</xdr:colOff>
          <xdr:row>2</xdr:row>
          <xdr:rowOff>47625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104775</xdr:rowOff>
        </xdr:from>
        <xdr:to>
          <xdr:col>2</xdr:col>
          <xdr:colOff>504825</xdr:colOff>
          <xdr:row>4</xdr:row>
          <xdr:rowOff>47625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</xdr:row>
          <xdr:rowOff>123825</xdr:rowOff>
        </xdr:from>
        <xdr:to>
          <xdr:col>0</xdr:col>
          <xdr:colOff>276225</xdr:colOff>
          <xdr:row>6</xdr:row>
          <xdr:rowOff>38100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5</xdr:row>
          <xdr:rowOff>38100</xdr:rowOff>
        </xdr:from>
        <xdr:to>
          <xdr:col>6</xdr:col>
          <xdr:colOff>457200</xdr:colOff>
          <xdr:row>5</xdr:row>
          <xdr:rowOff>180975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7</xdr:row>
      <xdr:rowOff>0</xdr:rowOff>
    </xdr:from>
    <xdr:to>
      <xdr:col>4</xdr:col>
      <xdr:colOff>527050</xdr:colOff>
      <xdr:row>20</xdr:row>
      <xdr:rowOff>101600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6300" y="1460500"/>
          <a:ext cx="3556000" cy="25781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25</xdr:row>
          <xdr:rowOff>38100</xdr:rowOff>
        </xdr:from>
        <xdr:to>
          <xdr:col>1</xdr:col>
          <xdr:colOff>600075</xdr:colOff>
          <xdr:row>27</xdr:row>
          <xdr:rowOff>38100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22</xdr:row>
          <xdr:rowOff>66675</xdr:rowOff>
        </xdr:from>
        <xdr:to>
          <xdr:col>1</xdr:col>
          <xdr:colOff>619125</xdr:colOff>
          <xdr:row>24</xdr:row>
          <xdr:rowOff>28575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752475</xdr:colOff>
          <xdr:row>33</xdr:row>
          <xdr:rowOff>114300</xdr:rowOff>
        </xdr:from>
        <xdr:to>
          <xdr:col>1</xdr:col>
          <xdr:colOff>114300</xdr:colOff>
          <xdr:row>35</xdr:row>
          <xdr:rowOff>28575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35</xdr:row>
          <xdr:rowOff>142875</xdr:rowOff>
        </xdr:from>
        <xdr:to>
          <xdr:col>1</xdr:col>
          <xdr:colOff>542925</xdr:colOff>
          <xdr:row>37</xdr:row>
          <xdr:rowOff>28575</xdr:rowOff>
        </xdr:to>
        <xdr:sp macro="" textlink="">
          <xdr:nvSpPr>
            <xdr:cNvPr id="3083" name="Object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13" Type="http://schemas.openxmlformats.org/officeDocument/2006/relationships/oleObject" Target="../embeddings/oleObject7.bin"/><Relationship Id="rId3" Type="http://schemas.openxmlformats.org/officeDocument/2006/relationships/vmlDrawing" Target="../drawings/vmlDrawing2.vml"/><Relationship Id="rId7" Type="http://schemas.openxmlformats.org/officeDocument/2006/relationships/image" Target="../media/image5.emf"/><Relationship Id="rId12" Type="http://schemas.openxmlformats.org/officeDocument/2006/relationships/image" Target="../media/image7.emf"/><Relationship Id="rId17" Type="http://schemas.openxmlformats.org/officeDocument/2006/relationships/image" Target="../media/image9.emf"/><Relationship Id="rId2" Type="http://schemas.openxmlformats.org/officeDocument/2006/relationships/drawing" Target="../drawings/drawing2.xml"/><Relationship Id="rId16" Type="http://schemas.openxmlformats.org/officeDocument/2006/relationships/oleObject" Target="../embeddings/oleObject9.bin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3.bin"/><Relationship Id="rId11" Type="http://schemas.openxmlformats.org/officeDocument/2006/relationships/oleObject" Target="../embeddings/oleObject6.bin"/><Relationship Id="rId5" Type="http://schemas.openxmlformats.org/officeDocument/2006/relationships/image" Target="../media/image4.emf"/><Relationship Id="rId15" Type="http://schemas.openxmlformats.org/officeDocument/2006/relationships/oleObject" Target="../embeddings/oleObject8.bin"/><Relationship Id="rId10" Type="http://schemas.openxmlformats.org/officeDocument/2006/relationships/image" Target="../media/image6.emf"/><Relationship Id="rId4" Type="http://schemas.openxmlformats.org/officeDocument/2006/relationships/oleObject" Target="../embeddings/oleObject2.bin"/><Relationship Id="rId9" Type="http://schemas.openxmlformats.org/officeDocument/2006/relationships/oleObject" Target="../embeddings/oleObject5.bin"/><Relationship Id="rId14" Type="http://schemas.openxmlformats.org/officeDocument/2006/relationships/image" Target="../media/image8.e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13"/>
  <sheetViews>
    <sheetView topLeftCell="A16" workbookViewId="0">
      <selection activeCell="D20" sqref="D20"/>
    </sheetView>
  </sheetViews>
  <sheetFormatPr defaultColWidth="11.42578125" defaultRowHeight="15" x14ac:dyDescent="0.25"/>
  <cols>
    <col min="1" max="1" width="16" customWidth="1"/>
    <col min="2" max="2" width="14.85546875" customWidth="1"/>
    <col min="3" max="3" width="18.7109375" customWidth="1"/>
    <col min="4" max="4" width="13.85546875" customWidth="1"/>
    <col min="5" max="5" width="15.85546875" customWidth="1"/>
  </cols>
  <sheetData>
    <row r="1" spans="1:10" s="3" customFormat="1" ht="26.25" x14ac:dyDescent="0.4">
      <c r="A1" s="1" t="s">
        <v>10</v>
      </c>
      <c r="B1" s="5"/>
      <c r="C1" s="5"/>
      <c r="E1" s="4"/>
      <c r="G1" s="4"/>
      <c r="H1" s="4"/>
    </row>
    <row r="2" spans="1:10" s="3" customFormat="1" ht="15.75" x14ac:dyDescent="0.25">
      <c r="A2" s="7"/>
      <c r="B2" s="7"/>
      <c r="C2" s="7"/>
      <c r="D2" s="6"/>
      <c r="E2" s="6"/>
      <c r="F2" s="6"/>
      <c r="G2" s="6"/>
      <c r="H2" s="6"/>
      <c r="I2" s="6"/>
      <c r="J2" s="6"/>
    </row>
    <row r="3" spans="1:10" ht="15.75" x14ac:dyDescent="0.25">
      <c r="A3" s="6" t="s">
        <v>6</v>
      </c>
      <c r="B3" s="6"/>
      <c r="C3" s="6"/>
      <c r="D3" s="6"/>
      <c r="E3" s="6"/>
      <c r="F3" s="6"/>
      <c r="G3" s="6"/>
      <c r="H3" s="6"/>
      <c r="I3" s="6"/>
      <c r="J3" s="6"/>
    </row>
    <row r="4" spans="1:10" ht="15.75" x14ac:dyDescent="0.2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5.75" x14ac:dyDescent="0.2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5.75" x14ac:dyDescent="0.2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5.75" x14ac:dyDescent="0.2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5.75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5.75" x14ac:dyDescent="0.25">
      <c r="A9" s="6" t="s">
        <v>7</v>
      </c>
      <c r="B9" s="6"/>
      <c r="C9" s="6"/>
      <c r="D9" s="6"/>
      <c r="E9" s="6"/>
      <c r="F9" s="6"/>
      <c r="G9" s="6"/>
      <c r="H9" s="6"/>
      <c r="I9" s="6"/>
      <c r="J9" s="6"/>
    </row>
    <row r="10" spans="1:10" ht="15.75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15.75" x14ac:dyDescent="0.25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ht="15.75" x14ac:dyDescent="0.25">
      <c r="A12" s="6" t="s">
        <v>12</v>
      </c>
      <c r="B12" s="6"/>
      <c r="C12" s="6"/>
      <c r="D12" s="6"/>
      <c r="E12" s="6"/>
      <c r="F12" s="6"/>
      <c r="G12" s="6"/>
      <c r="H12" s="6"/>
      <c r="I12" s="6"/>
      <c r="J12" s="6"/>
    </row>
    <row r="13" spans="1:10" ht="15.75" x14ac:dyDescent="0.25">
      <c r="A13" s="6" t="s">
        <v>13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ht="15.75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15.75" x14ac:dyDescent="0.25">
      <c r="A15" s="6" t="s">
        <v>14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ht="15.75" x14ac:dyDescent="0.25">
      <c r="A16" s="6" t="s">
        <v>15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ht="15.75" x14ac:dyDescent="0.25">
      <c r="A17" s="8" t="s">
        <v>16</v>
      </c>
      <c r="B17" s="6"/>
      <c r="C17" s="6"/>
      <c r="D17" s="6"/>
      <c r="E17" s="6"/>
      <c r="F17" s="6"/>
      <c r="G17" s="6"/>
      <c r="H17" s="6"/>
      <c r="I17" s="6"/>
      <c r="J17" s="6"/>
    </row>
    <row r="18" spans="1:10" ht="15.75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15.75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18.75" x14ac:dyDescent="0.3">
      <c r="A20" s="2" t="s">
        <v>3</v>
      </c>
      <c r="B20" s="6"/>
      <c r="C20" s="6"/>
      <c r="D20" s="6"/>
      <c r="E20" s="6"/>
      <c r="F20" s="6"/>
      <c r="G20" s="6"/>
      <c r="H20" s="6"/>
      <c r="I20" s="6"/>
      <c r="J20" s="6"/>
    </row>
    <row r="21" spans="1:10" ht="15.75" x14ac:dyDescent="0.25">
      <c r="A21" s="8" t="s">
        <v>17</v>
      </c>
      <c r="B21" s="9" t="s">
        <v>70</v>
      </c>
      <c r="C21" s="9"/>
      <c r="D21" s="9"/>
      <c r="E21" s="9"/>
      <c r="F21" s="9">
        <f>2*_xlfn.NORM.S.DIST(-1,TRUE)</f>
        <v>0.31731050786291398</v>
      </c>
      <c r="G21" s="6"/>
      <c r="H21" s="6"/>
      <c r="I21" s="6"/>
      <c r="J21" s="6"/>
    </row>
    <row r="22" spans="1:10" ht="15.75" x14ac:dyDescent="0.25">
      <c r="A22" s="10" t="s">
        <v>71</v>
      </c>
      <c r="B22" s="9"/>
      <c r="C22" s="9">
        <f>2*_xlfn.NORM.S.DIST(-2,TRUE)</f>
        <v>4.5500263896358382E-2</v>
      </c>
      <c r="D22" s="9" t="s">
        <v>75</v>
      </c>
      <c r="E22" s="6"/>
      <c r="F22" s="9">
        <f>2*(1-_xlfn.NORM.S.DIST(2,TRUE))</f>
        <v>4.5500263896358417E-2</v>
      </c>
      <c r="G22" s="6"/>
      <c r="H22" s="6"/>
      <c r="I22" s="6"/>
      <c r="J22" s="6"/>
    </row>
    <row r="23" spans="1:10" ht="15.75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5.75" x14ac:dyDescent="0.25">
      <c r="A24" s="6" t="s">
        <v>8</v>
      </c>
      <c r="B24" s="6"/>
      <c r="C24" s="6"/>
      <c r="D24" s="6"/>
      <c r="E24" s="6"/>
      <c r="F24" s="6"/>
      <c r="G24" s="6"/>
      <c r="H24" s="6"/>
      <c r="I24" s="6"/>
      <c r="J24" s="6"/>
    </row>
    <row r="25" spans="1:10" ht="15.75" x14ac:dyDescent="0.25">
      <c r="A25" s="6" t="s">
        <v>9</v>
      </c>
      <c r="B25" s="6"/>
      <c r="C25" s="6"/>
      <c r="D25" s="6"/>
      <c r="E25" s="6"/>
      <c r="F25" s="6"/>
      <c r="G25" s="6"/>
      <c r="H25" s="6"/>
      <c r="I25" s="6"/>
      <c r="J25" s="6"/>
    </row>
    <row r="26" spans="1:10" ht="15.75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ht="15.75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ht="15.75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ht="15.75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15.75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5.75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15.75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15.75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ht="15.75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ht="15.75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ht="15.75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ht="15.75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ht="15.75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ht="15.75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ht="15.75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ht="15.75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ht="15.75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ht="15.75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ht="15.75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ht="18.75" x14ac:dyDescent="0.3">
      <c r="A45" s="2" t="s">
        <v>3</v>
      </c>
      <c r="B45" s="6"/>
      <c r="C45" s="6"/>
      <c r="D45" s="6"/>
      <c r="E45" s="6"/>
      <c r="F45" s="6"/>
      <c r="G45" s="6"/>
      <c r="H45" s="6"/>
      <c r="I45" s="6"/>
      <c r="J45" s="6"/>
    </row>
    <row r="46" spans="1:10" ht="15.75" x14ac:dyDescent="0.25">
      <c r="A46" s="6" t="s">
        <v>4</v>
      </c>
      <c r="B46" s="6"/>
      <c r="C46" s="6"/>
      <c r="D46" s="6"/>
      <c r="E46" s="6"/>
      <c r="F46" s="6"/>
      <c r="G46" s="6"/>
      <c r="H46" s="6"/>
      <c r="I46" s="6"/>
      <c r="J46" s="6"/>
    </row>
    <row r="47" spans="1:10" ht="15.75" x14ac:dyDescent="0.25">
      <c r="A47" s="6" t="s">
        <v>5</v>
      </c>
      <c r="B47" s="6"/>
      <c r="C47" s="6"/>
      <c r="D47" s="6"/>
      <c r="E47" s="6"/>
      <c r="F47" s="6"/>
      <c r="G47" s="6"/>
      <c r="H47" s="6"/>
      <c r="I47" s="6"/>
      <c r="J47" s="6"/>
    </row>
    <row r="48" spans="1:10" ht="15.75" x14ac:dyDescent="0.25">
      <c r="A48" s="8" t="s">
        <v>18</v>
      </c>
      <c r="B48" s="6"/>
      <c r="C48" s="6"/>
      <c r="D48" s="6"/>
      <c r="E48" s="6"/>
      <c r="F48" s="6"/>
      <c r="G48" s="6"/>
      <c r="H48" s="6"/>
      <c r="I48" s="6"/>
      <c r="J48" s="6"/>
    </row>
    <row r="49" spans="1:10" ht="15.75" x14ac:dyDescent="0.25">
      <c r="B49" s="6"/>
      <c r="C49" s="6"/>
      <c r="D49" s="6"/>
      <c r="E49" s="6"/>
      <c r="F49" s="6"/>
      <c r="G49" s="6"/>
      <c r="H49" s="6"/>
      <c r="I49" s="6"/>
      <c r="J49" s="6"/>
    </row>
    <row r="50" spans="1:10" ht="15.75" x14ac:dyDescent="0.25">
      <c r="A50" s="9" t="s">
        <v>69</v>
      </c>
      <c r="B50" s="9"/>
      <c r="C50" s="9"/>
      <c r="D50" s="9">
        <f>2*(_xlfn.NORM.S.DIST(-1,TRUE))</f>
        <v>0.31731050786291398</v>
      </c>
      <c r="E50" s="6"/>
      <c r="F50" s="6"/>
      <c r="G50" s="6"/>
      <c r="H50" s="6"/>
      <c r="I50" s="6"/>
      <c r="J50" s="6"/>
    </row>
    <row r="51" spans="1:10" ht="15.75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ht="15.75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ht="15.75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ht="15.75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ht="15.75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10" ht="15.75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ht="15.75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</row>
    <row r="58" spans="1:10" ht="15.75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0" ht="15.75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0" ht="15.75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0" ht="15.75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spans="1:10" ht="15.75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spans="1:10" ht="15.75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0" ht="15.75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ht="15.75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ht="15.75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ht="15.75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ht="15.75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 ht="15.75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 ht="15.75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 ht="15.75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 ht="15.75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 ht="15.75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 ht="15.75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 ht="15.75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 ht="15.75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 ht="15.75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 ht="15.75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 ht="15.75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 ht="15.75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 ht="15.75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 ht="15.75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 ht="15.75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 ht="15.75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 ht="15.75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spans="1:10" ht="15.75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0" ht="15.75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</row>
    <row r="88" spans="1:10" ht="15.75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spans="1:10" ht="15.75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</row>
    <row r="90" spans="1:10" ht="15.75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</row>
    <row r="91" spans="1:10" ht="15.75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</row>
    <row r="92" spans="1:10" ht="15.75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</row>
    <row r="93" spans="1:10" ht="15.75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</row>
    <row r="94" spans="1:10" ht="15.75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</row>
    <row r="95" spans="1:10" ht="15.75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</row>
    <row r="96" spans="1:10" ht="15.75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</row>
    <row r="97" spans="1:10" ht="15.75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</row>
    <row r="98" spans="1:10" ht="15.75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</row>
    <row r="99" spans="1:10" ht="15.75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</row>
    <row r="100" spans="1:10" ht="15.75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15.75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</row>
    <row r="102" spans="1:10" ht="15.75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15.75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</row>
    <row r="104" spans="1:10" ht="15.75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</row>
    <row r="105" spans="1:10" ht="15.75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</row>
    <row r="106" spans="1:10" ht="15.75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</row>
    <row r="107" spans="1:10" ht="15.75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</row>
    <row r="108" spans="1:10" ht="15.75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</row>
    <row r="109" spans="1:10" ht="15.75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</row>
    <row r="110" spans="1:10" ht="15.75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5.75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</row>
    <row r="112" spans="1:10" ht="15.75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5.75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</row>
  </sheetData>
  <pageMargins left="0.75" right="0.75" top="1" bottom="1" header="0.5" footer="0.5"/>
  <pageSetup orientation="landscape" r:id="rId1"/>
  <drawing r:id="rId2"/>
  <legacyDrawing r:id="rId3"/>
  <oleObjects>
    <mc:AlternateContent xmlns:mc="http://schemas.openxmlformats.org/markup-compatibility/2006">
      <mc:Choice Requires="x14">
        <oleObject progId="Equation.3" shapeId="2057" r:id="rId4">
          <objectPr defaultSize="0" autoPict="0" r:id="rId5">
            <anchor moveWithCells="1">
              <from>
                <xdr:col>1</xdr:col>
                <xdr:colOff>0</xdr:colOff>
                <xdr:row>3</xdr:row>
                <xdr:rowOff>66675</xdr:rowOff>
              </from>
              <to>
                <xdr:col>2</xdr:col>
                <xdr:colOff>104775</xdr:colOff>
                <xdr:row>7</xdr:row>
                <xdr:rowOff>9525</xdr:rowOff>
              </to>
            </anchor>
          </objectPr>
        </oleObject>
      </mc:Choice>
      <mc:Fallback>
        <oleObject progId="Equation.3" shapeId="2057" r:id="rId4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4"/>
  <sheetViews>
    <sheetView topLeftCell="A28" workbookViewId="0">
      <selection activeCell="F40" sqref="F40"/>
    </sheetView>
  </sheetViews>
  <sheetFormatPr defaultColWidth="11.42578125" defaultRowHeight="15.75" x14ac:dyDescent="0.25"/>
  <cols>
    <col min="1" max="2" width="11.42578125" style="8"/>
    <col min="3" max="3" width="15.7109375" style="8" customWidth="1"/>
    <col min="4" max="4" width="11.42578125" style="8"/>
    <col min="5" max="5" width="11.42578125" style="8" customWidth="1"/>
    <col min="6" max="8" width="11.42578125" style="8"/>
    <col min="9" max="9" width="12.7109375" style="8" customWidth="1"/>
    <col min="10" max="16384" width="11.42578125" style="8"/>
  </cols>
  <sheetData>
    <row r="1" spans="1:1" ht="26.25" x14ac:dyDescent="0.4">
      <c r="A1" s="1" t="s">
        <v>19</v>
      </c>
    </row>
    <row r="2" spans="1:1" x14ac:dyDescent="0.25">
      <c r="A2" s="8" t="s">
        <v>23</v>
      </c>
    </row>
    <row r="6" spans="1:1" x14ac:dyDescent="0.25">
      <c r="A6" s="8" t="s">
        <v>20</v>
      </c>
    </row>
    <row r="22" spans="1:10" ht="18.75" x14ac:dyDescent="0.25">
      <c r="A22" s="11" t="s">
        <v>58</v>
      </c>
    </row>
    <row r="23" spans="1:10" x14ac:dyDescent="0.25">
      <c r="A23" s="9" t="s">
        <v>21</v>
      </c>
    </row>
    <row r="24" spans="1:10" x14ac:dyDescent="0.25">
      <c r="A24" s="8" t="s">
        <v>22</v>
      </c>
      <c r="C24" s="9" t="s">
        <v>50</v>
      </c>
      <c r="D24" s="9"/>
      <c r="E24" s="9"/>
      <c r="F24" s="9"/>
      <c r="G24" s="9" t="s">
        <v>51</v>
      </c>
      <c r="H24" s="9"/>
      <c r="I24" s="9"/>
      <c r="J24" s="9"/>
    </row>
    <row r="25" spans="1:10" x14ac:dyDescent="0.25">
      <c r="C25" s="9" t="s">
        <v>52</v>
      </c>
      <c r="D25" s="9" t="s">
        <v>53</v>
      </c>
      <c r="E25" s="9"/>
      <c r="F25" s="9" t="s">
        <v>56</v>
      </c>
      <c r="H25" s="9"/>
      <c r="I25" s="9"/>
    </row>
    <row r="26" spans="1:10" x14ac:dyDescent="0.25">
      <c r="G26" s="9">
        <f>_xlfn.NORM.S.INV(0.975)</f>
        <v>1.9599639845400536</v>
      </c>
    </row>
    <row r="27" spans="1:10" x14ac:dyDescent="0.25">
      <c r="A27" s="8" t="s">
        <v>22</v>
      </c>
      <c r="C27" s="9" t="s">
        <v>54</v>
      </c>
      <c r="D27" s="9"/>
      <c r="E27" s="9"/>
      <c r="F27" s="9"/>
      <c r="G27" s="9"/>
      <c r="H27" s="9"/>
      <c r="I27" s="9"/>
      <c r="J27" s="9"/>
    </row>
    <row r="28" spans="1:10" x14ac:dyDescent="0.25">
      <c r="C28" s="9" t="s">
        <v>55</v>
      </c>
      <c r="D28" s="9"/>
      <c r="E28" s="9"/>
      <c r="F28" s="9" t="s">
        <v>57</v>
      </c>
      <c r="H28" s="9"/>
      <c r="I28" s="9"/>
    </row>
    <row r="29" spans="1:10" x14ac:dyDescent="0.25">
      <c r="G29" s="9">
        <f>_xlfn.NORM.S.INV(0.97)</f>
        <v>1.8807936081512504</v>
      </c>
    </row>
    <row r="30" spans="1:10" x14ac:dyDescent="0.25">
      <c r="A30" s="9" t="s">
        <v>27</v>
      </c>
    </row>
    <row r="31" spans="1:10" x14ac:dyDescent="0.25">
      <c r="A31" s="10" t="s">
        <v>26</v>
      </c>
    </row>
    <row r="32" spans="1:10" x14ac:dyDescent="0.25">
      <c r="A32" s="8" t="s">
        <v>24</v>
      </c>
    </row>
    <row r="33" spans="1:3" x14ac:dyDescent="0.25">
      <c r="A33" s="8" t="s">
        <v>25</v>
      </c>
    </row>
    <row r="35" spans="1:3" x14ac:dyDescent="0.25">
      <c r="A35" s="10" t="s">
        <v>28</v>
      </c>
    </row>
    <row r="36" spans="1:3" x14ac:dyDescent="0.25">
      <c r="A36" s="10"/>
    </row>
    <row r="37" spans="1:3" x14ac:dyDescent="0.25">
      <c r="A37" s="10" t="s">
        <v>29</v>
      </c>
    </row>
    <row r="39" spans="1:3" x14ac:dyDescent="0.25">
      <c r="A39" s="10" t="s">
        <v>30</v>
      </c>
    </row>
    <row r="40" spans="1:3" x14ac:dyDescent="0.25">
      <c r="A40" s="10" t="s">
        <v>31</v>
      </c>
    </row>
    <row r="41" spans="1:3" x14ac:dyDescent="0.25">
      <c r="A41" s="10"/>
    </row>
    <row r="42" spans="1:3" x14ac:dyDescent="0.25">
      <c r="A42" s="9" t="s">
        <v>72</v>
      </c>
      <c r="B42" s="9"/>
      <c r="C42" s="9"/>
    </row>
    <row r="43" spans="1:3" x14ac:dyDescent="0.25">
      <c r="A43" s="9"/>
      <c r="B43" s="9"/>
      <c r="C43" s="9"/>
    </row>
    <row r="44" spans="1:3" x14ac:dyDescent="0.25">
      <c r="A44" s="9" t="s">
        <v>73</v>
      </c>
      <c r="B44" s="9"/>
      <c r="C44" s="9"/>
    </row>
  </sheetData>
  <pageMargins left="0.75" right="0.75" top="1" bottom="1" header="0.5" footer="0.5"/>
  <pageSetup orientation="landscape" r:id="rId1"/>
  <drawing r:id="rId2"/>
  <legacyDrawing r:id="rId3"/>
  <oleObjects>
    <mc:AlternateContent xmlns:mc="http://schemas.openxmlformats.org/markup-compatibility/2006">
      <mc:Choice Requires="x14">
        <oleObject progId="Equation.3" shapeId="3074" r:id="rId4">
          <objectPr defaultSize="0" autoPict="0" r:id="rId5">
            <anchor moveWithCells="1">
              <from>
                <xdr:col>0</xdr:col>
                <xdr:colOff>390525</xdr:colOff>
                <xdr:row>0</xdr:row>
                <xdr:rowOff>266700</xdr:rowOff>
              </from>
              <to>
                <xdr:col>0</xdr:col>
                <xdr:colOff>638175</xdr:colOff>
                <xdr:row>2</xdr:row>
                <xdr:rowOff>47625</xdr:rowOff>
              </to>
            </anchor>
          </objectPr>
        </oleObject>
      </mc:Choice>
      <mc:Fallback>
        <oleObject progId="Equation.3" shapeId="3074" r:id="rId4"/>
      </mc:Fallback>
    </mc:AlternateContent>
    <mc:AlternateContent xmlns:mc="http://schemas.openxmlformats.org/markup-compatibility/2006">
      <mc:Choice Requires="x14">
        <oleObject progId="Equation.3" shapeId="3075" r:id="rId6">
          <objectPr defaultSize="0" autoPict="0" r:id="rId7">
            <anchor moveWithCells="1">
              <from>
                <xdr:col>1</xdr:col>
                <xdr:colOff>0</xdr:colOff>
                <xdr:row>2</xdr:row>
                <xdr:rowOff>104775</xdr:rowOff>
              </from>
              <to>
                <xdr:col>2</xdr:col>
                <xdr:colOff>504825</xdr:colOff>
                <xdr:row>4</xdr:row>
                <xdr:rowOff>47625</xdr:rowOff>
              </to>
            </anchor>
          </objectPr>
        </oleObject>
      </mc:Choice>
      <mc:Fallback>
        <oleObject progId="Equation.3" shapeId="3075" r:id="rId6"/>
      </mc:Fallback>
    </mc:AlternateContent>
    <mc:AlternateContent xmlns:mc="http://schemas.openxmlformats.org/markup-compatibility/2006">
      <mc:Choice Requires="x14">
        <oleObject progId="Equation.3" shapeId="3076" r:id="rId8">
          <objectPr defaultSize="0" autoPict="0" r:id="rId5">
            <anchor moveWithCells="1">
              <from>
                <xdr:col>0</xdr:col>
                <xdr:colOff>38100</xdr:colOff>
                <xdr:row>4</xdr:row>
                <xdr:rowOff>123825</xdr:rowOff>
              </from>
              <to>
                <xdr:col>0</xdr:col>
                <xdr:colOff>276225</xdr:colOff>
                <xdr:row>6</xdr:row>
                <xdr:rowOff>38100</xdr:rowOff>
              </to>
            </anchor>
          </objectPr>
        </oleObject>
      </mc:Choice>
      <mc:Fallback>
        <oleObject progId="Equation.3" shapeId="3076" r:id="rId8"/>
      </mc:Fallback>
    </mc:AlternateContent>
    <mc:AlternateContent xmlns:mc="http://schemas.openxmlformats.org/markup-compatibility/2006">
      <mc:Choice Requires="x14">
        <oleObject progId="Equation.3" shapeId="3077" r:id="rId9">
          <objectPr defaultSize="0" autoPict="0" r:id="rId10">
            <anchor moveWithCells="1">
              <from>
                <xdr:col>6</xdr:col>
                <xdr:colOff>304800</xdr:colOff>
                <xdr:row>5</xdr:row>
                <xdr:rowOff>38100</xdr:rowOff>
              </from>
              <to>
                <xdr:col>6</xdr:col>
                <xdr:colOff>457200</xdr:colOff>
                <xdr:row>5</xdr:row>
                <xdr:rowOff>180975</xdr:rowOff>
              </to>
            </anchor>
          </objectPr>
        </oleObject>
      </mc:Choice>
      <mc:Fallback>
        <oleObject progId="Equation.3" shapeId="3077" r:id="rId9"/>
      </mc:Fallback>
    </mc:AlternateContent>
    <mc:AlternateContent xmlns:mc="http://schemas.openxmlformats.org/markup-compatibility/2006">
      <mc:Choice Requires="x14">
        <oleObject progId="Equation.3" shapeId="3079" r:id="rId11">
          <objectPr defaultSize="0" autoPict="0" r:id="rId12">
            <anchor moveWithCells="1">
              <from>
                <xdr:col>1</xdr:col>
                <xdr:colOff>104775</xdr:colOff>
                <xdr:row>25</xdr:row>
                <xdr:rowOff>38100</xdr:rowOff>
              </from>
              <to>
                <xdr:col>1</xdr:col>
                <xdr:colOff>600075</xdr:colOff>
                <xdr:row>27</xdr:row>
                <xdr:rowOff>38100</xdr:rowOff>
              </to>
            </anchor>
          </objectPr>
        </oleObject>
      </mc:Choice>
      <mc:Fallback>
        <oleObject progId="Equation.3" shapeId="3079" r:id="rId11"/>
      </mc:Fallback>
    </mc:AlternateContent>
    <mc:AlternateContent xmlns:mc="http://schemas.openxmlformats.org/markup-compatibility/2006">
      <mc:Choice Requires="x14">
        <oleObject progId="Equation.3" shapeId="3080" r:id="rId13">
          <objectPr defaultSize="0" autoPict="0" r:id="rId14">
            <anchor moveWithCells="1">
              <from>
                <xdr:col>1</xdr:col>
                <xdr:colOff>85725</xdr:colOff>
                <xdr:row>22</xdr:row>
                <xdr:rowOff>66675</xdr:rowOff>
              </from>
              <to>
                <xdr:col>1</xdr:col>
                <xdr:colOff>619125</xdr:colOff>
                <xdr:row>24</xdr:row>
                <xdr:rowOff>28575</xdr:rowOff>
              </to>
            </anchor>
          </objectPr>
        </oleObject>
      </mc:Choice>
      <mc:Fallback>
        <oleObject progId="Equation.3" shapeId="3080" r:id="rId13"/>
      </mc:Fallback>
    </mc:AlternateContent>
    <mc:AlternateContent xmlns:mc="http://schemas.openxmlformats.org/markup-compatibility/2006">
      <mc:Choice Requires="x14">
        <oleObject progId="Equation.3" shapeId="3081" r:id="rId15">
          <objectPr defaultSize="0" autoPict="0" r:id="rId5">
            <anchor moveWithCells="1">
              <from>
                <xdr:col>0</xdr:col>
                <xdr:colOff>752475</xdr:colOff>
                <xdr:row>33</xdr:row>
                <xdr:rowOff>114300</xdr:rowOff>
              </from>
              <to>
                <xdr:col>1</xdr:col>
                <xdr:colOff>114300</xdr:colOff>
                <xdr:row>35</xdr:row>
                <xdr:rowOff>28575</xdr:rowOff>
              </to>
            </anchor>
          </objectPr>
        </oleObject>
      </mc:Choice>
      <mc:Fallback>
        <oleObject progId="Equation.3" shapeId="3081" r:id="rId15"/>
      </mc:Fallback>
    </mc:AlternateContent>
    <mc:AlternateContent xmlns:mc="http://schemas.openxmlformats.org/markup-compatibility/2006">
      <mc:Choice Requires="x14">
        <oleObject progId="Equation.3" shapeId="3083" r:id="rId16">
          <objectPr defaultSize="0" autoPict="0" r:id="rId17">
            <anchor moveWithCells="1">
              <from>
                <xdr:col>0</xdr:col>
                <xdr:colOff>419100</xdr:colOff>
                <xdr:row>35</xdr:row>
                <xdr:rowOff>142875</xdr:rowOff>
              </from>
              <to>
                <xdr:col>1</xdr:col>
                <xdr:colOff>542925</xdr:colOff>
                <xdr:row>37</xdr:row>
                <xdr:rowOff>28575</xdr:rowOff>
              </to>
            </anchor>
          </objectPr>
        </oleObject>
      </mc:Choice>
      <mc:Fallback>
        <oleObject progId="Equation.3" shapeId="3083" r:id="rId16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J7" sqref="J7"/>
    </sheetView>
  </sheetViews>
  <sheetFormatPr defaultColWidth="11.42578125" defaultRowHeight="15.75" x14ac:dyDescent="0.25"/>
  <cols>
    <col min="1" max="9" width="11.42578125" style="6"/>
    <col min="12" max="12" width="12.42578125" customWidth="1"/>
    <col min="14" max="14" width="13.42578125" customWidth="1"/>
  </cols>
  <sheetData>
    <row r="1" spans="1:3" ht="18.75" x14ac:dyDescent="0.3">
      <c r="A1" s="2" t="s">
        <v>0</v>
      </c>
    </row>
    <row r="2" spans="1:3" x14ac:dyDescent="0.25">
      <c r="A2" s="10" t="s">
        <v>74</v>
      </c>
    </row>
    <row r="3" spans="1:3" x14ac:dyDescent="0.25">
      <c r="A3" s="10" t="s">
        <v>33</v>
      </c>
    </row>
    <row r="4" spans="1:3" x14ac:dyDescent="0.25">
      <c r="A4" s="10" t="s">
        <v>32</v>
      </c>
    </row>
    <row r="6" spans="1:3" x14ac:dyDescent="0.25">
      <c r="A6" s="9" t="s">
        <v>59</v>
      </c>
      <c r="C6" s="9">
        <f>_xlfn.NORM.INV(0.98,100,16)</f>
        <v>132.85998257010914</v>
      </c>
    </row>
    <row r="12" spans="1:3" ht="18.75" x14ac:dyDescent="0.3">
      <c r="A12" s="2" t="s">
        <v>1</v>
      </c>
    </row>
    <row r="13" spans="1:3" x14ac:dyDescent="0.25">
      <c r="A13" s="10" t="s">
        <v>34</v>
      </c>
    </row>
    <row r="14" spans="1:3" x14ac:dyDescent="0.25">
      <c r="A14" s="10" t="s">
        <v>35</v>
      </c>
    </row>
    <row r="15" spans="1:3" x14ac:dyDescent="0.25">
      <c r="A15" s="10" t="s">
        <v>36</v>
      </c>
    </row>
    <row r="16" spans="1:3" x14ac:dyDescent="0.25">
      <c r="A16" s="10" t="s">
        <v>37</v>
      </c>
    </row>
    <row r="17" spans="1:5" x14ac:dyDescent="0.25">
      <c r="A17" s="10"/>
    </row>
    <row r="18" spans="1:5" x14ac:dyDescent="0.25">
      <c r="A18" s="9" t="s">
        <v>60</v>
      </c>
      <c r="C18" s="9">
        <f>_xlfn.NORM.INV(0.01,75,8)</f>
        <v>56.389217007673274</v>
      </c>
      <c r="D18" s="9" t="s">
        <v>61</v>
      </c>
      <c r="E18" s="9"/>
    </row>
    <row r="19" spans="1:5" x14ac:dyDescent="0.25">
      <c r="A19" s="10"/>
      <c r="C19" s="9"/>
      <c r="D19" s="9"/>
      <c r="E19" s="9"/>
    </row>
    <row r="23" spans="1:5" ht="18.75" x14ac:dyDescent="0.3">
      <c r="A23" s="2" t="s">
        <v>2</v>
      </c>
    </row>
    <row r="24" spans="1:5" x14ac:dyDescent="0.25">
      <c r="A24" s="6" t="s">
        <v>38</v>
      </c>
    </row>
    <row r="25" spans="1:5" x14ac:dyDescent="0.25">
      <c r="A25" s="6" t="s">
        <v>39</v>
      </c>
    </row>
    <row r="26" spans="1:5" x14ac:dyDescent="0.25">
      <c r="A26" s="6" t="s">
        <v>40</v>
      </c>
    </row>
    <row r="27" spans="1:5" x14ac:dyDescent="0.25">
      <c r="A27" s="6" t="s">
        <v>41</v>
      </c>
    </row>
    <row r="29" spans="1:5" x14ac:dyDescent="0.25">
      <c r="A29" s="9" t="s">
        <v>62</v>
      </c>
      <c r="B29" s="9"/>
      <c r="C29" s="9">
        <f>_xlfn.NORM.INV(0.9,420,66)</f>
        <v>504.58240332594363</v>
      </c>
      <c r="D29" s="9">
        <v>505</v>
      </c>
      <c r="E29" s="9"/>
    </row>
    <row r="40" spans="1:7" ht="18.75" x14ac:dyDescent="0.3">
      <c r="A40" s="2" t="s">
        <v>42</v>
      </c>
    </row>
    <row r="41" spans="1:7" x14ac:dyDescent="0.25">
      <c r="A41" s="6" t="s">
        <v>43</v>
      </c>
    </row>
    <row r="42" spans="1:7" x14ac:dyDescent="0.25">
      <c r="A42" s="6" t="s">
        <v>44</v>
      </c>
    </row>
    <row r="43" spans="1:7" x14ac:dyDescent="0.25">
      <c r="A43" s="6" t="s">
        <v>45</v>
      </c>
    </row>
    <row r="44" spans="1:7" x14ac:dyDescent="0.25">
      <c r="A44" s="6" t="s">
        <v>46</v>
      </c>
      <c r="C44" s="9" t="s">
        <v>63</v>
      </c>
      <c r="D44" s="9"/>
      <c r="E44" s="9">
        <f>_xlfn.NORM.INV(0.9,510,92)</f>
        <v>627.90274403010324</v>
      </c>
      <c r="F44" s="9" t="s">
        <v>64</v>
      </c>
      <c r="G44" s="9"/>
    </row>
    <row r="45" spans="1:7" x14ac:dyDescent="0.25">
      <c r="A45" s="6" t="s">
        <v>47</v>
      </c>
      <c r="C45" s="9" t="s">
        <v>65</v>
      </c>
      <c r="D45" s="9"/>
      <c r="E45" s="9">
        <f>_xlfn.NORM.INV(0.95,510,92)</f>
        <v>661.32653367953537</v>
      </c>
      <c r="F45" s="9" t="s">
        <v>68</v>
      </c>
      <c r="G45" s="9"/>
    </row>
    <row r="46" spans="1:7" x14ac:dyDescent="0.25">
      <c r="A46" s="6" t="s">
        <v>48</v>
      </c>
      <c r="C46" s="9" t="s">
        <v>66</v>
      </c>
      <c r="D46" s="9"/>
      <c r="E46" s="9">
        <f>_xlfn.NORM.INV(0.99,510,92)</f>
        <v>724.02400441175735</v>
      </c>
      <c r="F46" s="9" t="s">
        <v>67</v>
      </c>
      <c r="G46" s="9"/>
    </row>
    <row r="47" spans="1:7" x14ac:dyDescent="0.25">
      <c r="A47" s="6" t="s">
        <v>49</v>
      </c>
    </row>
  </sheetData>
  <pageMargins left="0.75" right="0.75" top="1" bottom="1" header="0.5" footer="0.5"/>
  <pageSetup orientation="landscape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Standard Nor. Dist.</vt:lpstr>
      <vt:lpstr>Standard Nor. Prob. Table</vt:lpstr>
      <vt:lpstr>Examples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Huseyin;Marianna Bonanome</dc:creator>
  <cp:lastModifiedBy>Marianna Bonanome</cp:lastModifiedBy>
  <cp:lastPrinted>2014-04-01T19:34:42Z</cp:lastPrinted>
  <dcterms:created xsi:type="dcterms:W3CDTF">2011-01-25T07:38:31Z</dcterms:created>
  <dcterms:modified xsi:type="dcterms:W3CDTF">2014-04-01T19:37:26Z</dcterms:modified>
</cp:coreProperties>
</file>