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esktop\mat2572fa16\slides\"/>
    </mc:Choice>
  </mc:AlternateContent>
  <bookViews>
    <workbookView xWindow="0" yWindow="0" windowWidth="13965" windowHeight="8055"/>
  </bookViews>
  <sheets>
    <sheet name="demo of chi^2 &amp; gamma" sheetId="1" r:id="rId1"/>
    <sheet name="CS 7.5.1" sheetId="2" r:id="rId2"/>
    <sheet name="CS 7.5.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4" i="3"/>
  <c r="E3" i="3"/>
  <c r="E2" i="3"/>
  <c r="E1" i="3"/>
  <c r="F7" i="2"/>
  <c r="F6" i="2"/>
  <c r="F5" i="2"/>
  <c r="F4" i="2"/>
  <c r="F3" i="2"/>
  <c r="F2" i="2"/>
  <c r="F1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1" i="1"/>
</calcChain>
</file>

<file path=xl/sharedStrings.xml><?xml version="1.0" encoding="utf-8"?>
<sst xmlns="http://schemas.openxmlformats.org/spreadsheetml/2006/main" count="19" uniqueCount="12">
  <si>
    <t>Estimated Age (millions of years)</t>
  </si>
  <si>
    <t>mean</t>
  </si>
  <si>
    <t>std dev</t>
  </si>
  <si>
    <t>count</t>
  </si>
  <si>
    <t>left endpt</t>
  </si>
  <si>
    <t>right endpt</t>
  </si>
  <si>
    <t>standard</t>
  </si>
  <si>
    <t>nonstd</t>
  </si>
  <si>
    <t>year</t>
  </si>
  <si>
    <t>gain/loss</t>
  </si>
  <si>
    <t>TS</t>
  </si>
  <si>
    <t>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</si>
</sst>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 square,</a:t>
            </a:r>
            <a:r>
              <a:rPr lang="en-US" baseline="0"/>
              <a:t> k=1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'demo of chi^2 &amp; gamma'!$A$2:$A$21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'demo of chi^2 &amp; gamma'!$B$2:$B$21</c:f>
              <c:numCache>
                <c:formatCode>General</c:formatCode>
                <c:ptCount val="20"/>
                <c:pt idx="0">
                  <c:v>1.2000389484301359</c:v>
                </c:pt>
                <c:pt idx="1">
                  <c:v>0.80717112935768098</c:v>
                </c:pt>
                <c:pt idx="2">
                  <c:v>0.62691009922752072</c:v>
                </c:pt>
                <c:pt idx="3">
                  <c:v>0.51644154746727833</c:v>
                </c:pt>
                <c:pt idx="4">
                  <c:v>0.43939128946772238</c:v>
                </c:pt>
                <c:pt idx="5">
                  <c:v>0.38154528938409299</c:v>
                </c:pt>
                <c:pt idx="6">
                  <c:v>0.33601446772677029</c:v>
                </c:pt>
                <c:pt idx="7">
                  <c:v>0.29898353991820498</c:v>
                </c:pt>
                <c:pt idx="8">
                  <c:v>0.26813672105208297</c:v>
                </c:pt>
                <c:pt idx="9">
                  <c:v>0.24197072451914334</c:v>
                </c:pt>
                <c:pt idx="10">
                  <c:v>0.2194581724133437</c:v>
                </c:pt>
                <c:pt idx="11">
                  <c:v>0.19986776390173328</c:v>
                </c:pt>
                <c:pt idx="12">
                  <c:v>0.18266148179510908</c:v>
                </c:pt>
                <c:pt idx="13">
                  <c:v>0.1674325573450835</c:v>
                </c:pt>
                <c:pt idx="14">
                  <c:v>0.15386632280545526</c:v>
                </c:pt>
                <c:pt idx="15">
                  <c:v>0.14171456530622389</c:v>
                </c:pt>
                <c:pt idx="16">
                  <c:v>0.13077818192388813</c:v>
                </c:pt>
                <c:pt idx="17">
                  <c:v>0.12089512247320489</c:v>
                </c:pt>
                <c:pt idx="18">
                  <c:v>0.11193180508616993</c:v>
                </c:pt>
                <c:pt idx="19">
                  <c:v>0.10377687435514868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322032"/>
        <c:axId val="846444912"/>
      </c:scatterChart>
      <c:valAx>
        <c:axId val="70232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444912"/>
        <c:crosses val="autoZero"/>
        <c:crossBetween val="midCat"/>
      </c:valAx>
      <c:valAx>
        <c:axId val="8464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2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4</xdr:row>
      <xdr:rowOff>142875</xdr:rowOff>
    </xdr:from>
    <xdr:to>
      <xdr:col>12</xdr:col>
      <xdr:colOff>338137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O2" sqref="O2"/>
    </sheetView>
  </sheetViews>
  <sheetFormatPr defaultRowHeight="15" x14ac:dyDescent="0.25"/>
  <cols>
    <col min="2" max="3" width="12" bestFit="1" customWidth="1"/>
  </cols>
  <sheetData>
    <row r="1" spans="1:3" x14ac:dyDescent="0.25">
      <c r="A1">
        <v>0</v>
      </c>
      <c r="B1" t="e">
        <f>_xlfn.GAMMA.DIST(A1,1/2,2,FALSE)</f>
        <v>#NUM!</v>
      </c>
      <c r="C1" t="e">
        <f>_xlfn.CHISQ.DIST(A1,1, FALSE)</f>
        <v>#NUM!</v>
      </c>
    </row>
    <row r="2" spans="1:3" x14ac:dyDescent="0.25">
      <c r="A2">
        <v>0.1</v>
      </c>
      <c r="B2">
        <f t="shared" ref="B2:B21" si="0">_xlfn.GAMMA.DIST(A2,1/2,2,FALSE)</f>
        <v>1.2000389484301359</v>
      </c>
      <c r="C2">
        <f>_xlfn.CHISQ.DIST(A2,1, FALSE)</f>
        <v>1.2000389484301359</v>
      </c>
    </row>
    <row r="3" spans="1:3" x14ac:dyDescent="0.25">
      <c r="A3">
        <v>0.2</v>
      </c>
      <c r="B3">
        <f t="shared" si="0"/>
        <v>0.80717112935768098</v>
      </c>
      <c r="C3">
        <f t="shared" ref="C3:C21" si="1">_xlfn.CHISQ.DIST(A3,1, FALSE)</f>
        <v>0.80717112935768098</v>
      </c>
    </row>
    <row r="4" spans="1:3" x14ac:dyDescent="0.25">
      <c r="A4">
        <v>0.3</v>
      </c>
      <c r="B4">
        <f t="shared" si="0"/>
        <v>0.62691009922752072</v>
      </c>
      <c r="C4">
        <f t="shared" si="1"/>
        <v>0.62691009922752072</v>
      </c>
    </row>
    <row r="5" spans="1:3" x14ac:dyDescent="0.25">
      <c r="A5">
        <v>0.4</v>
      </c>
      <c r="B5">
        <f t="shared" si="0"/>
        <v>0.51644154746727833</v>
      </c>
      <c r="C5">
        <f t="shared" si="1"/>
        <v>0.51644154746727833</v>
      </c>
    </row>
    <row r="6" spans="1:3" x14ac:dyDescent="0.25">
      <c r="A6">
        <v>0.5</v>
      </c>
      <c r="B6">
        <f t="shared" si="0"/>
        <v>0.43939128946772238</v>
      </c>
      <c r="C6">
        <f t="shared" si="1"/>
        <v>0.43939128946772238</v>
      </c>
    </row>
    <row r="7" spans="1:3" x14ac:dyDescent="0.25">
      <c r="A7">
        <v>0.6</v>
      </c>
      <c r="B7">
        <f t="shared" si="0"/>
        <v>0.38154528938409299</v>
      </c>
      <c r="C7">
        <f t="shared" si="1"/>
        <v>0.38154528938409299</v>
      </c>
    </row>
    <row r="8" spans="1:3" x14ac:dyDescent="0.25">
      <c r="A8">
        <v>0.7</v>
      </c>
      <c r="B8">
        <f t="shared" si="0"/>
        <v>0.33601446772677029</v>
      </c>
      <c r="C8">
        <f t="shared" si="1"/>
        <v>0.33601446772677029</v>
      </c>
    </row>
    <row r="9" spans="1:3" x14ac:dyDescent="0.25">
      <c r="A9">
        <v>0.8</v>
      </c>
      <c r="B9">
        <f t="shared" si="0"/>
        <v>0.29898353991820498</v>
      </c>
      <c r="C9">
        <f t="shared" si="1"/>
        <v>0.29898353991820498</v>
      </c>
    </row>
    <row r="10" spans="1:3" x14ac:dyDescent="0.25">
      <c r="A10">
        <v>0.9</v>
      </c>
      <c r="B10">
        <f t="shared" si="0"/>
        <v>0.26813672105208297</v>
      </c>
      <c r="C10">
        <f t="shared" si="1"/>
        <v>0.26813672105208297</v>
      </c>
    </row>
    <row r="11" spans="1:3" x14ac:dyDescent="0.25">
      <c r="A11">
        <v>1</v>
      </c>
      <c r="B11">
        <f t="shared" si="0"/>
        <v>0.24197072451914334</v>
      </c>
      <c r="C11">
        <f t="shared" si="1"/>
        <v>0.24197072451914334</v>
      </c>
    </row>
    <row r="12" spans="1:3" x14ac:dyDescent="0.25">
      <c r="A12">
        <v>1.1000000000000001</v>
      </c>
      <c r="B12">
        <f t="shared" si="0"/>
        <v>0.2194581724133437</v>
      </c>
      <c r="C12">
        <f t="shared" si="1"/>
        <v>0.2194581724133437</v>
      </c>
    </row>
    <row r="13" spans="1:3" x14ac:dyDescent="0.25">
      <c r="A13">
        <v>1.2</v>
      </c>
      <c r="B13">
        <f t="shared" si="0"/>
        <v>0.19986776390173328</v>
      </c>
      <c r="C13">
        <f t="shared" si="1"/>
        <v>0.19986776390173328</v>
      </c>
    </row>
    <row r="14" spans="1:3" x14ac:dyDescent="0.25">
      <c r="A14">
        <v>1.3</v>
      </c>
      <c r="B14">
        <f t="shared" si="0"/>
        <v>0.18266148179510908</v>
      </c>
      <c r="C14">
        <f t="shared" si="1"/>
        <v>0.18266148179510908</v>
      </c>
    </row>
    <row r="15" spans="1:3" x14ac:dyDescent="0.25">
      <c r="A15">
        <v>1.4</v>
      </c>
      <c r="B15">
        <f t="shared" si="0"/>
        <v>0.1674325573450835</v>
      </c>
      <c r="C15">
        <f t="shared" si="1"/>
        <v>0.1674325573450835</v>
      </c>
    </row>
    <row r="16" spans="1:3" x14ac:dyDescent="0.25">
      <c r="A16">
        <v>1.5</v>
      </c>
      <c r="B16">
        <f t="shared" si="0"/>
        <v>0.15386632280545526</v>
      </c>
      <c r="C16">
        <f t="shared" si="1"/>
        <v>0.15386632280545526</v>
      </c>
    </row>
    <row r="17" spans="1:3" x14ac:dyDescent="0.25">
      <c r="A17">
        <v>1.6</v>
      </c>
      <c r="B17">
        <f t="shared" si="0"/>
        <v>0.14171456530622389</v>
      </c>
      <c r="C17">
        <f t="shared" si="1"/>
        <v>0.14171456530622389</v>
      </c>
    </row>
    <row r="18" spans="1:3" x14ac:dyDescent="0.25">
      <c r="A18">
        <v>1.7</v>
      </c>
      <c r="B18">
        <f t="shared" si="0"/>
        <v>0.13077818192388813</v>
      </c>
      <c r="C18">
        <f t="shared" si="1"/>
        <v>0.13077818192388813</v>
      </c>
    </row>
    <row r="19" spans="1:3" x14ac:dyDescent="0.25">
      <c r="A19">
        <v>1.8</v>
      </c>
      <c r="B19">
        <f t="shared" si="0"/>
        <v>0.12089512247320489</v>
      </c>
      <c r="C19">
        <f t="shared" si="1"/>
        <v>0.12089512247320489</v>
      </c>
    </row>
    <row r="20" spans="1:3" x14ac:dyDescent="0.25">
      <c r="A20">
        <v>1.9</v>
      </c>
      <c r="B20">
        <f t="shared" si="0"/>
        <v>0.11193180508616993</v>
      </c>
      <c r="C20">
        <f t="shared" si="1"/>
        <v>0.11193180508616993</v>
      </c>
    </row>
    <row r="21" spans="1:3" x14ac:dyDescent="0.25">
      <c r="A21">
        <v>2</v>
      </c>
      <c r="B21">
        <f t="shared" si="0"/>
        <v>0.10377687435514868</v>
      </c>
      <c r="C21">
        <f t="shared" si="1"/>
        <v>0.10377687435514868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9" sqref="J9"/>
    </sheetView>
  </sheetViews>
  <sheetFormatPr defaultRowHeight="15" x14ac:dyDescent="0.25"/>
  <cols>
    <col min="1" max="1" width="5" customWidth="1"/>
    <col min="5" max="5" width="10.85546875" bestFit="1" customWidth="1"/>
    <col min="6" max="6" width="6.85546875" customWidth="1"/>
  </cols>
  <sheetData>
    <row r="1" spans="1:6" x14ac:dyDescent="0.25">
      <c r="A1" t="s">
        <v>0</v>
      </c>
      <c r="E1" t="s">
        <v>1</v>
      </c>
      <c r="F1">
        <f>AVERAGE(A:A)</f>
        <v>276.89473684210526</v>
      </c>
    </row>
    <row r="2" spans="1:6" x14ac:dyDescent="0.25">
      <c r="A2">
        <v>249</v>
      </c>
      <c r="E2" t="s">
        <v>2</v>
      </c>
      <c r="F2">
        <f>_xlfn.STDEV.S(A:A)</f>
        <v>27.081963528112425</v>
      </c>
    </row>
    <row r="3" spans="1:6" x14ac:dyDescent="0.25">
      <c r="A3">
        <v>254</v>
      </c>
      <c r="E3" t="s">
        <v>3</v>
      </c>
      <c r="F3">
        <f>COUNT(A:A)</f>
        <v>19</v>
      </c>
    </row>
    <row r="4" spans="1:6" x14ac:dyDescent="0.25">
      <c r="A4">
        <v>243</v>
      </c>
      <c r="D4" t="s">
        <v>6</v>
      </c>
      <c r="E4" t="s">
        <v>4</v>
      </c>
      <c r="F4">
        <f>_xlfn.CHISQ.INV(0.025,18)</f>
        <v>8.230746194756664</v>
      </c>
    </row>
    <row r="5" spans="1:6" x14ac:dyDescent="0.25">
      <c r="A5">
        <v>268</v>
      </c>
      <c r="D5" t="s">
        <v>6</v>
      </c>
      <c r="E5" t="s">
        <v>5</v>
      </c>
      <c r="F5">
        <f>_xlfn.CHISQ.INV.RT(0.025,18)</f>
        <v>31.52637844038663</v>
      </c>
    </row>
    <row r="6" spans="1:6" x14ac:dyDescent="0.25">
      <c r="A6">
        <v>253</v>
      </c>
      <c r="D6" t="s">
        <v>7</v>
      </c>
      <c r="E6" t="s">
        <v>4</v>
      </c>
      <c r="F6">
        <f>F$2*SQRT((F$3-1)/F5)</f>
        <v>20.463473771902823</v>
      </c>
    </row>
    <row r="7" spans="1:6" x14ac:dyDescent="0.25">
      <c r="A7">
        <v>269</v>
      </c>
      <c r="D7" t="s">
        <v>7</v>
      </c>
      <c r="E7" t="s">
        <v>5</v>
      </c>
      <c r="F7">
        <f>F$2*SQRT((F$3-1)/F4)</f>
        <v>40.049472150828159</v>
      </c>
    </row>
    <row r="8" spans="1:6" x14ac:dyDescent="0.25">
      <c r="A8">
        <v>287</v>
      </c>
    </row>
    <row r="9" spans="1:6" x14ac:dyDescent="0.25">
      <c r="A9">
        <v>241</v>
      </c>
    </row>
    <row r="10" spans="1:6" x14ac:dyDescent="0.25">
      <c r="A10">
        <v>273</v>
      </c>
    </row>
    <row r="11" spans="1:6" x14ac:dyDescent="0.25">
      <c r="A11">
        <v>306</v>
      </c>
    </row>
    <row r="12" spans="1:6" x14ac:dyDescent="0.25">
      <c r="A12">
        <v>303</v>
      </c>
    </row>
    <row r="13" spans="1:6" x14ac:dyDescent="0.25">
      <c r="A13">
        <v>280</v>
      </c>
    </row>
    <row r="14" spans="1:6" x14ac:dyDescent="0.25">
      <c r="A14">
        <v>260</v>
      </c>
    </row>
    <row r="15" spans="1:6" x14ac:dyDescent="0.25">
      <c r="A15">
        <v>256</v>
      </c>
    </row>
    <row r="16" spans="1:6" x14ac:dyDescent="0.25">
      <c r="A16">
        <v>278</v>
      </c>
    </row>
    <row r="17" spans="1:1" x14ac:dyDescent="0.25">
      <c r="A17">
        <v>344</v>
      </c>
    </row>
    <row r="18" spans="1:1" x14ac:dyDescent="0.25">
      <c r="A18">
        <v>304</v>
      </c>
    </row>
    <row r="19" spans="1:1" x14ac:dyDescent="0.25">
      <c r="A19">
        <v>283</v>
      </c>
    </row>
    <row r="20" spans="1:1" x14ac:dyDescent="0.25">
      <c r="A20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M13" sqref="M13"/>
    </sheetView>
  </sheetViews>
  <sheetFormatPr defaultRowHeight="15" x14ac:dyDescent="0.25"/>
  <sheetData>
    <row r="1" spans="1:5" x14ac:dyDescent="0.25">
      <c r="A1" t="s">
        <v>8</v>
      </c>
      <c r="B1" t="s">
        <v>9</v>
      </c>
      <c r="D1" t="s">
        <v>1</v>
      </c>
      <c r="E1">
        <f>AVERAGE(B:B)</f>
        <v>13.143684210526317</v>
      </c>
    </row>
    <row r="2" spans="1:5" x14ac:dyDescent="0.25">
      <c r="A2">
        <v>1989</v>
      </c>
      <c r="B2">
        <v>15.32</v>
      </c>
      <c r="D2" t="s">
        <v>2</v>
      </c>
      <c r="E2">
        <f>_xlfn.STDEV.S(B:B)</f>
        <v>11.280481771885803</v>
      </c>
    </row>
    <row r="3" spans="1:5" x14ac:dyDescent="0.25">
      <c r="A3">
        <v>1990</v>
      </c>
      <c r="B3">
        <v>1.62</v>
      </c>
      <c r="D3" t="s">
        <v>3</v>
      </c>
      <c r="E3">
        <f>COUNT(A:A)</f>
        <v>19</v>
      </c>
    </row>
    <row r="4" spans="1:5" x14ac:dyDescent="0.25">
      <c r="A4">
        <v>1991</v>
      </c>
      <c r="B4">
        <v>28.43</v>
      </c>
      <c r="D4" t="s">
        <v>10</v>
      </c>
      <c r="E4">
        <f>(E3-1)*E2^2/11.67^2</f>
        <v>16.818454676594506</v>
      </c>
    </row>
    <row r="5" spans="1:5" x14ac:dyDescent="0.25">
      <c r="A5">
        <v>1992</v>
      </c>
      <c r="B5">
        <v>11.91</v>
      </c>
      <c r="D5" t="s">
        <v>11</v>
      </c>
      <c r="E5">
        <f>_xlfn.CHISQ.DIST(E4,18,TRUE)</f>
        <v>0.46438152500751362</v>
      </c>
    </row>
    <row r="6" spans="1:5" x14ac:dyDescent="0.25">
      <c r="A6">
        <v>1993</v>
      </c>
      <c r="B6">
        <v>20.71</v>
      </c>
    </row>
    <row r="7" spans="1:5" x14ac:dyDescent="0.25">
      <c r="A7">
        <v>1994</v>
      </c>
      <c r="B7">
        <v>-2.15</v>
      </c>
    </row>
    <row r="8" spans="1:5" x14ac:dyDescent="0.25">
      <c r="A8">
        <v>1995</v>
      </c>
      <c r="B8">
        <v>23.29</v>
      </c>
    </row>
    <row r="9" spans="1:5" x14ac:dyDescent="0.25">
      <c r="A9">
        <v>1996</v>
      </c>
      <c r="B9">
        <v>15.96</v>
      </c>
    </row>
    <row r="10" spans="1:5" x14ac:dyDescent="0.25">
      <c r="A10">
        <v>1997</v>
      </c>
      <c r="B10">
        <v>11.12</v>
      </c>
    </row>
    <row r="11" spans="1:5" x14ac:dyDescent="0.25">
      <c r="A11">
        <v>1998</v>
      </c>
      <c r="B11">
        <v>0.37</v>
      </c>
    </row>
    <row r="12" spans="1:5" x14ac:dyDescent="0.25">
      <c r="A12">
        <v>1999</v>
      </c>
      <c r="B12">
        <v>27.43</v>
      </c>
    </row>
    <row r="13" spans="1:5" x14ac:dyDescent="0.25">
      <c r="A13">
        <v>2000</v>
      </c>
      <c r="B13">
        <v>8.57</v>
      </c>
    </row>
    <row r="14" spans="1:5" x14ac:dyDescent="0.25">
      <c r="A14">
        <v>2001</v>
      </c>
      <c r="B14">
        <v>1.88</v>
      </c>
    </row>
    <row r="15" spans="1:5" x14ac:dyDescent="0.25">
      <c r="A15">
        <v>2002</v>
      </c>
      <c r="B15">
        <v>-7.96</v>
      </c>
    </row>
    <row r="16" spans="1:5" x14ac:dyDescent="0.25">
      <c r="A16">
        <v>2003</v>
      </c>
      <c r="B16">
        <v>35.979999999999997</v>
      </c>
    </row>
    <row r="17" spans="1:2" x14ac:dyDescent="0.25">
      <c r="A17">
        <v>2004</v>
      </c>
      <c r="B17">
        <v>14.27</v>
      </c>
    </row>
    <row r="18" spans="1:2" x14ac:dyDescent="0.25">
      <c r="A18">
        <v>2005</v>
      </c>
      <c r="B18">
        <v>10.33</v>
      </c>
    </row>
    <row r="19" spans="1:2" x14ac:dyDescent="0.25">
      <c r="A19">
        <v>2006</v>
      </c>
      <c r="B19">
        <v>15.94</v>
      </c>
    </row>
    <row r="20" spans="1:2" x14ac:dyDescent="0.25">
      <c r="A20">
        <v>2007</v>
      </c>
      <c r="B20">
        <v>16.71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 of chi^2 &amp; gamma</vt:lpstr>
      <vt:lpstr>CS 7.5.1</vt:lpstr>
      <vt:lpstr>CS 7.5.2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2016-05-07T23:09:55Z</dcterms:created>
  <dcterms:modified xsi:type="dcterms:W3CDTF">2016-11-29T19:09:38Z</dcterms:modified>
</cp:coreProperties>
</file>