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7\classwork\"/>
    </mc:Choice>
  </mc:AlternateContent>
  <bookViews>
    <workbookView xWindow="480" yWindow="105" windowWidth="18075" windowHeight="9975" activeTab="5"/>
  </bookViews>
  <sheets>
    <sheet name="fig 5.3" sheetId="1" r:id="rId1"/>
    <sheet name="5.5.6" sheetId="2" r:id="rId2"/>
    <sheet name="5.5.7" sheetId="3" r:id="rId3"/>
    <sheet name="5.5.8" sheetId="4" r:id="rId4"/>
    <sheet name="5.5.9" sheetId="5" r:id="rId5"/>
    <sheet name="5.5.13" sheetId="6" r:id="rId6"/>
  </sheets>
  <calcPr calcId="162913"/>
</workbook>
</file>

<file path=xl/calcChain.xml><?xml version="1.0" encoding="utf-8"?>
<calcChain xmlns="http://schemas.openxmlformats.org/spreadsheetml/2006/main">
  <c r="B3" i="6" l="1"/>
  <c r="B2" i="6"/>
  <c r="B1" i="6"/>
  <c r="B2" i="5"/>
  <c r="B1" i="4"/>
  <c r="B2" i="3"/>
  <c r="B1" i="3"/>
  <c r="C8" i="2"/>
  <c r="B3" i="2"/>
  <c r="B4" i="2"/>
  <c r="B8" i="2" s="1"/>
  <c r="B5" i="2"/>
  <c r="B6" i="2"/>
  <c r="B7" i="2"/>
  <c r="B2" i="2"/>
  <c r="O4" i="1"/>
  <c r="O3" i="1"/>
  <c r="N4" i="1"/>
  <c r="N5" i="1"/>
  <c r="O5" i="1" s="1"/>
  <c r="N3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C3" i="1"/>
  <c r="D3" i="1"/>
  <c r="B3" i="1"/>
</calcChain>
</file>

<file path=xl/sharedStrings.xml><?xml version="1.0" encoding="utf-8"?>
<sst xmlns="http://schemas.openxmlformats.org/spreadsheetml/2006/main" count="18" uniqueCount="14">
  <si>
    <t>successes</t>
  </si>
  <si>
    <t>prob</t>
  </si>
  <si>
    <t>p</t>
  </si>
  <si>
    <t>probs for p=</t>
  </si>
  <si>
    <t>variance</t>
  </si>
  <si>
    <t>np(1-p)</t>
  </si>
  <si>
    <t>SD</t>
  </si>
  <si>
    <t>fig 5.3</t>
  </si>
  <si>
    <t>outcome</t>
  </si>
  <si>
    <t>2+</t>
  </si>
  <si>
    <t>1+</t>
  </si>
  <si>
    <t>1-</t>
  </si>
  <si>
    <t>a)</t>
  </si>
  <si>
    <t>3+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</si>
</sst>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164" fontId="0" fillId="0" borderId="0" xfId="1" applyNumberFormat="1" applyFont="1"/>
    <xf numFmtId="2" fontId="0" fillId="0" borderId="0" xfId="0" applyNumberFormat="1"/>
    <xf numFmtId="1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distr</a:t>
            </a:r>
            <a:r>
              <a:rPr lang="en-US" baseline="0"/>
              <a:t> w/ 10 trials, p=.5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5.3'!$B$2</c:f>
              <c:strCache>
                <c:ptCount val="1"/>
                <c:pt idx="0">
                  <c:v>0.5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5.3'!$B$3:$B$13</c:f>
              <c:numCache>
                <c:formatCode>0.0%</c:formatCode>
                <c:ptCount val="11"/>
                <c:pt idx="0">
                  <c:v>9.765625E-4</c:v>
                </c:pt>
                <c:pt idx="1">
                  <c:v>9.7656250000000017E-3</c:v>
                </c:pt>
                <c:pt idx="2">
                  <c:v>4.3945312499999972E-2</c:v>
                </c:pt>
                <c:pt idx="3">
                  <c:v>0.11718750000000003</c:v>
                </c:pt>
                <c:pt idx="4">
                  <c:v>0.20507812500000006</c:v>
                </c:pt>
                <c:pt idx="5">
                  <c:v>0.24609375000000008</c:v>
                </c:pt>
                <c:pt idx="6">
                  <c:v>0.20507812500000006</c:v>
                </c:pt>
                <c:pt idx="7">
                  <c:v>0.11718750000000003</c:v>
                </c:pt>
                <c:pt idx="8">
                  <c:v>4.3945312499999986E-2</c:v>
                </c:pt>
                <c:pt idx="9">
                  <c:v>9.7656250000000017E-3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1-4535-A084-B5A8CF09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472"/>
        <c:axId val="73375744"/>
      </c:barChart>
      <c:catAx>
        <c:axId val="733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75744"/>
        <c:crosses val="autoZero"/>
        <c:auto val="1"/>
        <c:lblAlgn val="ctr"/>
        <c:lblOffset val="100"/>
        <c:noMultiLvlLbl val="0"/>
      </c:catAx>
      <c:valAx>
        <c:axId val="7337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335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distr</a:t>
            </a:r>
            <a:r>
              <a:rPr lang="en-US" baseline="0"/>
              <a:t> w/ 10 trials, p=.6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5.3'!$D$2</c:f>
              <c:strCache>
                <c:ptCount val="1"/>
                <c:pt idx="0">
                  <c:v>0.6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5.3'!$D$3:$D$13</c:f>
              <c:numCache>
                <c:formatCode>0.0%</c:formatCode>
                <c:ptCount val="11"/>
                <c:pt idx="0">
                  <c:v>1.0485760000000014E-4</c:v>
                </c:pt>
                <c:pt idx="1">
                  <c:v>1.572864E-3</c:v>
                </c:pt>
                <c:pt idx="2">
                  <c:v>1.0616832000000007E-2</c:v>
                </c:pt>
                <c:pt idx="3">
                  <c:v>4.2467328000000006E-2</c:v>
                </c:pt>
                <c:pt idx="4">
                  <c:v>0.11147673600000005</c:v>
                </c:pt>
                <c:pt idx="5">
                  <c:v>0.20065812480000006</c:v>
                </c:pt>
                <c:pt idx="6">
                  <c:v>0.25082265600000009</c:v>
                </c:pt>
                <c:pt idx="7">
                  <c:v>0.21499084800000007</c:v>
                </c:pt>
                <c:pt idx="8">
                  <c:v>0.12093235200000005</c:v>
                </c:pt>
                <c:pt idx="9">
                  <c:v>4.0310783999999981E-2</c:v>
                </c:pt>
                <c:pt idx="10">
                  <c:v>6.0466176E-3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6-436F-B75A-7CAF83D9D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23424"/>
        <c:axId val="76839936"/>
      </c:barChart>
      <c:catAx>
        <c:axId val="756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39936"/>
        <c:crosses val="autoZero"/>
        <c:auto val="1"/>
        <c:lblAlgn val="ctr"/>
        <c:lblOffset val="100"/>
        <c:noMultiLvlLbl val="0"/>
      </c:catAx>
      <c:valAx>
        <c:axId val="76839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562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distr</a:t>
            </a:r>
            <a:r>
              <a:rPr lang="en-US" baseline="0"/>
              <a:t> w/ 10 trials, p=.3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5.3'!$C$2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5.3'!$C$3:$C$13</c:f>
              <c:numCache>
                <c:formatCode>0.0%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2-400C-A0A3-066D9AC35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94912"/>
        <c:axId val="75622656"/>
      </c:barChart>
      <c:catAx>
        <c:axId val="754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22656"/>
        <c:crosses val="autoZero"/>
        <c:auto val="1"/>
        <c:lblAlgn val="ctr"/>
        <c:lblOffset val="100"/>
        <c:noMultiLvlLbl val="0"/>
      </c:catAx>
      <c:valAx>
        <c:axId val="75622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54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binomial distr</a:t>
            </a:r>
            <a:r>
              <a:rPr lang="en-US" baseline="0"/>
              <a:t> w/ 10 trials for 3 values of p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5.3'!$B$2</c:f>
              <c:strCache>
                <c:ptCount val="1"/>
                <c:pt idx="0">
                  <c:v>0.5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5.3'!$B$3:$B$13</c:f>
              <c:numCache>
                <c:formatCode>0.0%</c:formatCode>
                <c:ptCount val="11"/>
                <c:pt idx="0">
                  <c:v>9.765625E-4</c:v>
                </c:pt>
                <c:pt idx="1">
                  <c:v>9.7656250000000017E-3</c:v>
                </c:pt>
                <c:pt idx="2">
                  <c:v>4.3945312499999972E-2</c:v>
                </c:pt>
                <c:pt idx="3">
                  <c:v>0.11718750000000003</c:v>
                </c:pt>
                <c:pt idx="4">
                  <c:v>0.20507812500000006</c:v>
                </c:pt>
                <c:pt idx="5">
                  <c:v>0.24609375000000008</c:v>
                </c:pt>
                <c:pt idx="6">
                  <c:v>0.20507812500000006</c:v>
                </c:pt>
                <c:pt idx="7">
                  <c:v>0.11718750000000003</c:v>
                </c:pt>
                <c:pt idx="8">
                  <c:v>4.3945312499999986E-2</c:v>
                </c:pt>
                <c:pt idx="9">
                  <c:v>9.7656250000000017E-3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C-4134-A5E6-00B75DF86ED8}"/>
            </c:ext>
          </c:extLst>
        </c:ser>
        <c:ser>
          <c:idx val="1"/>
          <c:order val="1"/>
          <c:tx>
            <c:strRef>
              <c:f>'fig 5.3'!$C$2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5.3'!$C$3:$C$13</c:f>
              <c:numCache>
                <c:formatCode>0.0%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C-4134-A5E6-00B75DF86ED8}"/>
            </c:ext>
          </c:extLst>
        </c:ser>
        <c:ser>
          <c:idx val="2"/>
          <c:order val="2"/>
          <c:tx>
            <c:strRef>
              <c:f>'fig 5.3'!$D$2</c:f>
              <c:strCache>
                <c:ptCount val="1"/>
                <c:pt idx="0">
                  <c:v>0.6</c:v>
                </c:pt>
              </c:strCache>
            </c:strRef>
          </c:tx>
          <c:invertIfNegative val="0"/>
          <c:cat>
            <c:numRef>
              <c:f>'fig 5.3'!$A$3:$A$13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 5.3'!$D$3:$D$13</c:f>
              <c:numCache>
                <c:formatCode>0.0%</c:formatCode>
                <c:ptCount val="11"/>
                <c:pt idx="0">
                  <c:v>1.0485760000000014E-4</c:v>
                </c:pt>
                <c:pt idx="1">
                  <c:v>1.572864E-3</c:v>
                </c:pt>
                <c:pt idx="2">
                  <c:v>1.0616832000000007E-2</c:v>
                </c:pt>
                <c:pt idx="3">
                  <c:v>4.2467328000000006E-2</c:v>
                </c:pt>
                <c:pt idx="4">
                  <c:v>0.11147673600000005</c:v>
                </c:pt>
                <c:pt idx="5">
                  <c:v>0.20065812480000006</c:v>
                </c:pt>
                <c:pt idx="6">
                  <c:v>0.25082265600000009</c:v>
                </c:pt>
                <c:pt idx="7">
                  <c:v>0.21499084800000007</c:v>
                </c:pt>
                <c:pt idx="8">
                  <c:v>0.12093235200000005</c:v>
                </c:pt>
                <c:pt idx="9">
                  <c:v>4.0310783999999981E-2</c:v>
                </c:pt>
                <c:pt idx="10">
                  <c:v>6.0466176E-3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1C-4134-A5E6-00B75DF8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19072"/>
        <c:axId val="101123584"/>
      </c:barChart>
      <c:catAx>
        <c:axId val="824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123584"/>
        <c:crosses val="autoZero"/>
        <c:auto val="1"/>
        <c:lblAlgn val="ctr"/>
        <c:lblOffset val="100"/>
        <c:noMultiLvlLbl val="0"/>
      </c:catAx>
      <c:valAx>
        <c:axId val="1011235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82419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180975</xdr:rowOff>
    </xdr:from>
    <xdr:to>
      <xdr:col>11</xdr:col>
      <xdr:colOff>533400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390525</xdr:colOff>
      <xdr:row>16</xdr:row>
      <xdr:rowOff>28575</xdr:rowOff>
    </xdr:from>
    <xdr:to>
      <xdr:col>15</xdr:col>
      <xdr:colOff>85725</xdr:colOff>
      <xdr:row>30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7</xdr:col>
      <xdr:colOff>304800</xdr:colOff>
      <xdr:row>30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31</xdr:row>
      <xdr:rowOff>95250</xdr:rowOff>
    </xdr:from>
    <xdr:to>
      <xdr:col>14</xdr:col>
      <xdr:colOff>209550</xdr:colOff>
      <xdr:row>45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31" workbookViewId="0">
      <selection activeCell="C49" sqref="C49"/>
    </sheetView>
  </sheetViews>
  <sheetFormatPr defaultRowHeight="15" x14ac:dyDescent="0.25"/>
  <cols>
    <col min="2" max="2" width="6.7109375" customWidth="1"/>
    <col min="3" max="3" width="5.85546875" customWidth="1"/>
    <col min="4" max="4" width="6.140625" customWidth="1"/>
  </cols>
  <sheetData>
    <row r="1" spans="1:15" x14ac:dyDescent="0.25">
      <c r="A1" t="s">
        <v>2</v>
      </c>
      <c r="B1" t="s">
        <v>3</v>
      </c>
      <c r="M1" t="s">
        <v>2</v>
      </c>
      <c r="N1" t="s">
        <v>4</v>
      </c>
      <c r="O1" t="s">
        <v>6</v>
      </c>
    </row>
    <row r="2" spans="1:15" x14ac:dyDescent="0.25">
      <c r="A2" t="s">
        <v>0</v>
      </c>
      <c r="B2">
        <v>0.5</v>
      </c>
      <c r="C2">
        <v>0.3</v>
      </c>
      <c r="D2">
        <v>0.6</v>
      </c>
      <c r="N2" t="s">
        <v>5</v>
      </c>
    </row>
    <row r="3" spans="1:15" x14ac:dyDescent="0.25">
      <c r="A3">
        <v>0</v>
      </c>
      <c r="B3" s="2">
        <f t="shared" ref="B3:D13" si="0">BINOMDIST($A3,10,B$2,FALSE)</f>
        <v>9.765625E-4</v>
      </c>
      <c r="C3" s="2">
        <f t="shared" si="0"/>
        <v>2.8247524899999994E-2</v>
      </c>
      <c r="D3" s="2">
        <f t="shared" si="0"/>
        <v>1.0485760000000014E-4</v>
      </c>
      <c r="M3">
        <v>0.5</v>
      </c>
      <c r="N3">
        <f>10*M3*(1-M3)</f>
        <v>2.5</v>
      </c>
      <c r="O3" s="3">
        <f>SQRT(N3)</f>
        <v>1.5811388300841898</v>
      </c>
    </row>
    <row r="4" spans="1:15" x14ac:dyDescent="0.25">
      <c r="A4">
        <v>1</v>
      </c>
      <c r="B4" s="2">
        <f t="shared" si="0"/>
        <v>9.7656250000000017E-3</v>
      </c>
      <c r="C4" s="2">
        <f t="shared" si="0"/>
        <v>0.12106082100000001</v>
      </c>
      <c r="D4" s="2">
        <f t="shared" si="0"/>
        <v>1.572864E-3</v>
      </c>
      <c r="M4">
        <v>0.3</v>
      </c>
      <c r="N4">
        <f t="shared" ref="N4:N5" si="1">10*M4*(1-M4)</f>
        <v>2.0999999999999996</v>
      </c>
      <c r="O4" s="3">
        <f t="shared" ref="O4:O5" si="2">SQRT(N4)</f>
        <v>1.4491376746189437</v>
      </c>
    </row>
    <row r="5" spans="1:15" x14ac:dyDescent="0.25">
      <c r="A5">
        <v>2</v>
      </c>
      <c r="B5" s="2">
        <f t="shared" si="0"/>
        <v>4.3945312499999972E-2</v>
      </c>
      <c r="C5" s="2">
        <f t="shared" si="0"/>
        <v>0.23347444050000005</v>
      </c>
      <c r="D5" s="2">
        <f t="shared" si="0"/>
        <v>1.0616832000000007E-2</v>
      </c>
      <c r="M5">
        <v>0.6</v>
      </c>
      <c r="N5">
        <f t="shared" si="1"/>
        <v>2.4000000000000004</v>
      </c>
      <c r="O5" s="3">
        <f t="shared" si="2"/>
        <v>1.5491933384829668</v>
      </c>
    </row>
    <row r="6" spans="1:15" x14ac:dyDescent="0.25">
      <c r="A6">
        <v>3</v>
      </c>
      <c r="B6" s="2">
        <f t="shared" si="0"/>
        <v>0.11718750000000003</v>
      </c>
      <c r="C6" s="2">
        <f t="shared" si="0"/>
        <v>0.26682793200000005</v>
      </c>
      <c r="D6" s="2">
        <f t="shared" si="0"/>
        <v>4.2467328000000006E-2</v>
      </c>
    </row>
    <row r="7" spans="1:15" x14ac:dyDescent="0.25">
      <c r="A7">
        <v>4</v>
      </c>
      <c r="B7" s="2">
        <f t="shared" si="0"/>
        <v>0.20507812500000006</v>
      </c>
      <c r="C7" s="2">
        <f t="shared" si="0"/>
        <v>0.20012094900000005</v>
      </c>
      <c r="D7" s="2">
        <f t="shared" si="0"/>
        <v>0.11147673600000005</v>
      </c>
    </row>
    <row r="8" spans="1:15" x14ac:dyDescent="0.25">
      <c r="A8">
        <v>5</v>
      </c>
      <c r="B8" s="2">
        <f t="shared" si="0"/>
        <v>0.24609375000000008</v>
      </c>
      <c r="C8" s="2">
        <f t="shared" si="0"/>
        <v>0.10291934520000003</v>
      </c>
      <c r="D8" s="2">
        <f t="shared" si="0"/>
        <v>0.20065812480000006</v>
      </c>
    </row>
    <row r="9" spans="1:15" x14ac:dyDescent="0.25">
      <c r="A9">
        <v>6</v>
      </c>
      <c r="B9" s="2">
        <f t="shared" si="0"/>
        <v>0.20507812500000006</v>
      </c>
      <c r="C9" s="2">
        <f t="shared" si="0"/>
        <v>3.6756909000000039E-2</v>
      </c>
      <c r="D9" s="2">
        <f t="shared" si="0"/>
        <v>0.25082265600000009</v>
      </c>
    </row>
    <row r="10" spans="1:15" x14ac:dyDescent="0.25">
      <c r="A10">
        <v>7</v>
      </c>
      <c r="B10" s="2">
        <f t="shared" si="0"/>
        <v>0.11718750000000003</v>
      </c>
      <c r="C10" s="2">
        <f t="shared" si="0"/>
        <v>9.0016919999999986E-3</v>
      </c>
      <c r="D10" s="2">
        <f t="shared" si="0"/>
        <v>0.21499084800000007</v>
      </c>
    </row>
    <row r="11" spans="1:15" x14ac:dyDescent="0.25">
      <c r="A11">
        <v>8</v>
      </c>
      <c r="B11" s="2">
        <f t="shared" si="0"/>
        <v>4.3945312499999986E-2</v>
      </c>
      <c r="C11" s="2">
        <f t="shared" si="0"/>
        <v>1.446700500000001E-3</v>
      </c>
      <c r="D11" s="2">
        <f t="shared" si="0"/>
        <v>0.12093235200000005</v>
      </c>
    </row>
    <row r="12" spans="1:15" x14ac:dyDescent="0.25">
      <c r="A12">
        <v>9</v>
      </c>
      <c r="B12" s="2">
        <f t="shared" si="0"/>
        <v>9.7656250000000017E-3</v>
      </c>
      <c r="C12" s="2">
        <f t="shared" si="0"/>
        <v>1.3778099999999991E-4</v>
      </c>
      <c r="D12" s="2">
        <f t="shared" si="0"/>
        <v>4.0310783999999981E-2</v>
      </c>
    </row>
    <row r="13" spans="1:15" x14ac:dyDescent="0.25">
      <c r="A13">
        <v>10</v>
      </c>
      <c r="B13" s="2">
        <f t="shared" si="0"/>
        <v>9.765625E-4</v>
      </c>
      <c r="C13" s="2">
        <f t="shared" si="0"/>
        <v>5.9048999999999949E-6</v>
      </c>
      <c r="D13" s="2">
        <f t="shared" si="0"/>
        <v>6.0466176E-3</v>
      </c>
      <c r="M13" t="s">
        <v>7</v>
      </c>
    </row>
  </sheetData>
  <dataConsolidate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12" sqref="D12"/>
    </sheetView>
  </sheetViews>
  <sheetFormatPr defaultRowHeight="15" x14ac:dyDescent="0.25"/>
  <cols>
    <col min="2" max="3" width="10.140625" bestFit="1" customWidth="1"/>
  </cols>
  <sheetData>
    <row r="1" spans="1:3" x14ac:dyDescent="0.25">
      <c r="A1" t="s">
        <v>8</v>
      </c>
      <c r="B1" t="s">
        <v>1</v>
      </c>
    </row>
    <row r="2" spans="1:3" x14ac:dyDescent="0.25">
      <c r="A2">
        <v>0</v>
      </c>
      <c r="B2" s="5">
        <f>BINOMDIST(A2,5,0.05,FALSE)</f>
        <v>0.77378093749999999</v>
      </c>
    </row>
    <row r="3" spans="1:3" x14ac:dyDescent="0.25">
      <c r="A3">
        <v>1</v>
      </c>
      <c r="B3" s="5">
        <f t="shared" ref="B3:B7" si="0">BINOMDIST(A3,5,0.05,FALSE)</f>
        <v>0.2036265625</v>
      </c>
    </row>
    <row r="4" spans="1:3" x14ac:dyDescent="0.25">
      <c r="A4">
        <v>2</v>
      </c>
      <c r="B4" s="5">
        <f t="shared" si="0"/>
        <v>2.1434375000000016E-2</v>
      </c>
    </row>
    <row r="5" spans="1:3" x14ac:dyDescent="0.25">
      <c r="A5">
        <v>3</v>
      </c>
      <c r="B5" s="5">
        <f t="shared" si="0"/>
        <v>1.1281249999999996E-3</v>
      </c>
    </row>
    <row r="6" spans="1:3" x14ac:dyDescent="0.25">
      <c r="A6">
        <v>4</v>
      </c>
      <c r="B6" s="5">
        <f t="shared" si="0"/>
        <v>2.9687500000000003E-5</v>
      </c>
    </row>
    <row r="7" spans="1:3" x14ac:dyDescent="0.25">
      <c r="A7">
        <v>5</v>
      </c>
      <c r="B7" s="5">
        <f t="shared" si="0"/>
        <v>3.1250000000000034E-7</v>
      </c>
    </row>
    <row r="8" spans="1:3" x14ac:dyDescent="0.25">
      <c r="A8" t="s">
        <v>9</v>
      </c>
      <c r="B8" s="6">
        <f>SUM(B4:B7)</f>
        <v>2.2592500000000015E-2</v>
      </c>
      <c r="C8" s="5">
        <f>1-BINOMDIST(1,5,0.05,TRUE)</f>
        <v>2.2592500000000015E-2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5" sqref="D5"/>
    </sheetView>
  </sheetViews>
  <sheetFormatPr defaultRowHeight="15" x14ac:dyDescent="0.25"/>
  <cols>
    <col min="2" max="2" width="5.7109375" customWidth="1"/>
  </cols>
  <sheetData>
    <row r="1" spans="1:2" x14ac:dyDescent="0.25">
      <c r="A1" t="s">
        <v>10</v>
      </c>
      <c r="B1" s="7">
        <f>1-BINOMDIST(0,6,0.1,FALSE)</f>
        <v>0.46855899999999995</v>
      </c>
    </row>
    <row r="2" spans="1:2" x14ac:dyDescent="0.25">
      <c r="A2" t="s">
        <v>11</v>
      </c>
      <c r="B2" s="7">
        <f>BINOMDIST(1,6,0.1,TRUE)</f>
        <v>0.88573499999999994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9</v>
      </c>
      <c r="B1">
        <f>1-BINOMDIST(1,4,0.8,TRUE)</f>
        <v>0.9728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4" workbookViewId="0">
      <selection activeCell="C9" sqref="C9"/>
    </sheetView>
  </sheetViews>
  <sheetFormatPr defaultRowHeight="15" x14ac:dyDescent="0.25"/>
  <sheetData>
    <row r="1" spans="1:2" x14ac:dyDescent="0.25">
      <c r="A1" t="s">
        <v>12</v>
      </c>
      <c r="B1" t="s">
        <v>13</v>
      </c>
    </row>
    <row r="2" spans="1:2" x14ac:dyDescent="0.25">
      <c r="B2" s="4">
        <f>1-BINOMDIST(2,5,0.1,TRUE)</f>
        <v>8.560000000000012E-3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E9" sqref="E9"/>
    </sheetView>
  </sheetViews>
  <sheetFormatPr defaultRowHeight="15" x14ac:dyDescent="0.25"/>
  <cols>
    <col min="1" max="1" width="4" style="8" customWidth="1"/>
    <col min="2" max="2" width="5.28515625" style="1" customWidth="1"/>
  </cols>
  <sheetData>
    <row r="1" spans="1:2" x14ac:dyDescent="0.25">
      <c r="A1" s="8" t="s">
        <v>10</v>
      </c>
      <c r="B1" s="1">
        <f>1-BINOMDIST(0,4,1/6,TRUE)</f>
        <v>0.51774691358024683</v>
      </c>
    </row>
    <row r="2" spans="1:2" x14ac:dyDescent="0.25">
      <c r="A2" s="8">
        <v>1</v>
      </c>
      <c r="B2" s="1">
        <f>BINOMDIST(1,4,1/6,FALSE)</f>
        <v>0.38580246913580241</v>
      </c>
    </row>
    <row r="3" spans="1:2" x14ac:dyDescent="0.25">
      <c r="A3" s="8" t="s">
        <v>9</v>
      </c>
      <c r="B3" s="1">
        <f>1-BINOMDIST(1,4,1/6,TRUE)</f>
        <v>0.13194444444444442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5.3</vt:lpstr>
      <vt:lpstr>5.5.6</vt:lpstr>
      <vt:lpstr>5.5.7</vt:lpstr>
      <vt:lpstr>5.5.8</vt:lpstr>
      <vt:lpstr>5.5.9</vt:lpstr>
      <vt:lpstr>5.5.13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2011-03-17T02:48:50Z</dcterms:created>
  <dcterms:modified xsi:type="dcterms:W3CDTF">2017-10-19T16:34:00Z</dcterms:modified>
</cp:coreProperties>
</file>