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xt Step\Documents\teaching\mat1372\"/>
    </mc:Choice>
  </mc:AlternateContent>
  <bookViews>
    <workbookView xWindow="240" yWindow="45" windowWidth="18195" windowHeight="7995"/>
  </bookViews>
  <sheets>
    <sheet name="roster" sheetId="1" r:id="rId1"/>
  </sheets>
  <calcPr calcId="152511"/>
</workbook>
</file>

<file path=xl/calcChain.xml><?xml version="1.0" encoding="utf-8"?>
<calcChain xmlns="http://schemas.openxmlformats.org/spreadsheetml/2006/main">
  <c r="E12" i="1" l="1"/>
  <c r="E21" i="1"/>
  <c r="E10" i="1"/>
  <c r="E16" i="1"/>
  <c r="E17" i="1"/>
  <c r="E18" i="1"/>
  <c r="E14" i="1"/>
  <c r="E5" i="1"/>
  <c r="E13" i="1"/>
  <c r="E11" i="1"/>
  <c r="E19" i="1"/>
  <c r="E4" i="1"/>
  <c r="E7" i="1"/>
  <c r="E15" i="1"/>
  <c r="E20" i="1"/>
  <c r="E8" i="1"/>
  <c r="E6" i="1"/>
  <c r="E9" i="1"/>
  <c r="BF12" i="1" l="1"/>
  <c r="BF21" i="1"/>
  <c r="BF10" i="1"/>
  <c r="BF16" i="1"/>
  <c r="BF17" i="1"/>
  <c r="BF18" i="1"/>
  <c r="BF14" i="1"/>
  <c r="BF5" i="1"/>
  <c r="BF13" i="1"/>
  <c r="BF11" i="1"/>
  <c r="BF19" i="1"/>
  <c r="BF4" i="1"/>
  <c r="BF7" i="1"/>
  <c r="BF15" i="1"/>
  <c r="BF20" i="1"/>
  <c r="BF8" i="1"/>
  <c r="BF6" i="1"/>
  <c r="BF9" i="1"/>
  <c r="BB12" i="1" l="1"/>
  <c r="BB21" i="1"/>
  <c r="BB10" i="1"/>
  <c r="BB16" i="1"/>
  <c r="BB17" i="1"/>
  <c r="BB18" i="1"/>
  <c r="BB14" i="1"/>
  <c r="BB5" i="1"/>
  <c r="BB13" i="1"/>
  <c r="BB11" i="1"/>
  <c r="BB19" i="1"/>
  <c r="BB4" i="1"/>
  <c r="BB7" i="1"/>
  <c r="BB15" i="1"/>
  <c r="BB20" i="1"/>
  <c r="BB8" i="1"/>
  <c r="BB6" i="1"/>
  <c r="BB9" i="1"/>
  <c r="W12" i="1"/>
  <c r="X12" i="1" s="1"/>
  <c r="W21" i="1"/>
  <c r="X21" i="1" s="1"/>
  <c r="W10" i="1"/>
  <c r="X10" i="1" s="1"/>
  <c r="W16" i="1"/>
  <c r="X16" i="1" s="1"/>
  <c r="W17" i="1"/>
  <c r="X17" i="1" s="1"/>
  <c r="W18" i="1"/>
  <c r="X18" i="1" s="1"/>
  <c r="W14" i="1"/>
  <c r="X14" i="1" s="1"/>
  <c r="W5" i="1"/>
  <c r="X5" i="1" s="1"/>
  <c r="W13" i="1"/>
  <c r="X13" i="1" s="1"/>
  <c r="W11" i="1"/>
  <c r="X11" i="1" s="1"/>
  <c r="W19" i="1"/>
  <c r="X19" i="1" s="1"/>
  <c r="W4" i="1"/>
  <c r="X4" i="1" s="1"/>
  <c r="W7" i="1"/>
  <c r="X7" i="1" s="1"/>
  <c r="W15" i="1"/>
  <c r="X15" i="1" s="1"/>
  <c r="W20" i="1"/>
  <c r="X20" i="1" s="1"/>
  <c r="W8" i="1"/>
  <c r="X8" i="1" s="1"/>
  <c r="W6" i="1"/>
  <c r="X6" i="1" s="1"/>
  <c r="W9" i="1"/>
  <c r="X9" i="1" s="1"/>
  <c r="X2" i="1"/>
  <c r="C20" i="1" l="1"/>
  <c r="C14" i="1"/>
  <c r="C19" i="1"/>
  <c r="C10" i="1"/>
  <c r="C8" i="1"/>
  <c r="C4" i="1"/>
  <c r="C5" i="1"/>
  <c r="C16" i="1"/>
  <c r="C9" i="1"/>
  <c r="C15" i="1"/>
  <c r="C11" i="1"/>
  <c r="C18" i="1"/>
  <c r="C21" i="1"/>
  <c r="C6" i="1"/>
  <c r="C7" i="1"/>
  <c r="C13" i="1"/>
  <c r="C17" i="1"/>
  <c r="C12" i="1"/>
  <c r="F12" i="1" l="1"/>
  <c r="F21" i="1"/>
  <c r="F10" i="1"/>
  <c r="F16" i="1"/>
  <c r="F17" i="1"/>
  <c r="F18" i="1"/>
  <c r="F14" i="1"/>
  <c r="F5" i="1"/>
  <c r="F13" i="1"/>
  <c r="F11" i="1"/>
  <c r="F19" i="1"/>
  <c r="F4" i="1"/>
  <c r="F7" i="1"/>
  <c r="F15" i="1"/>
  <c r="F20" i="1"/>
  <c r="F8" i="1"/>
  <c r="F6" i="1"/>
  <c r="F9" i="1"/>
</calcChain>
</file>

<file path=xl/sharedStrings.xml><?xml version="1.0" encoding="utf-8"?>
<sst xmlns="http://schemas.openxmlformats.org/spreadsheetml/2006/main" count="206" uniqueCount="94">
  <si>
    <t>AT</t>
  </si>
  <si>
    <t>Q1</t>
  </si>
  <si>
    <t>Q2</t>
  </si>
  <si>
    <t>Q3</t>
  </si>
  <si>
    <t>Q4</t>
  </si>
  <si>
    <t>Q5</t>
  </si>
  <si>
    <t>Q6</t>
  </si>
  <si>
    <t>Q7</t>
  </si>
  <si>
    <t>L</t>
  </si>
  <si>
    <t>P</t>
  </si>
  <si>
    <t>Q8</t>
  </si>
  <si>
    <t>E1</t>
  </si>
  <si>
    <t>D</t>
  </si>
  <si>
    <t>C</t>
  </si>
  <si>
    <t>A</t>
  </si>
  <si>
    <t>Q9</t>
  </si>
  <si>
    <t>Q10</t>
  </si>
  <si>
    <t>Q11</t>
  </si>
  <si>
    <t>Q12</t>
  </si>
  <si>
    <t>Q13</t>
  </si>
  <si>
    <t>Q14</t>
  </si>
  <si>
    <t>HW1</t>
  </si>
  <si>
    <t>HW2</t>
  </si>
  <si>
    <t>HW3</t>
  </si>
  <si>
    <t>HW4</t>
  </si>
  <si>
    <t>HW5</t>
  </si>
  <si>
    <t>HW6</t>
  </si>
  <si>
    <t>HW7</t>
  </si>
  <si>
    <t>HW8</t>
  </si>
  <si>
    <t>HW</t>
  </si>
  <si>
    <t>AV</t>
  </si>
  <si>
    <t>QU</t>
  </si>
  <si>
    <t>MT</t>
  </si>
  <si>
    <t>GR</t>
  </si>
  <si>
    <t>U</t>
  </si>
  <si>
    <t>BL</t>
  </si>
  <si>
    <t>108</t>
  </si>
  <si>
    <t>402</t>
  </si>
  <si>
    <t>815</t>
  </si>
  <si>
    <t>170</t>
  </si>
  <si>
    <t>514</t>
  </si>
  <si>
    <t>600</t>
  </si>
  <si>
    <t>632</t>
  </si>
  <si>
    <t>445</t>
  </si>
  <si>
    <t>019</t>
  </si>
  <si>
    <t>443</t>
  </si>
  <si>
    <t>251</t>
  </si>
  <si>
    <t>722</t>
  </si>
  <si>
    <t>003</t>
  </si>
  <si>
    <t>067</t>
  </si>
  <si>
    <t>476</t>
  </si>
  <si>
    <t>752</t>
  </si>
  <si>
    <t>080</t>
  </si>
  <si>
    <t>021</t>
  </si>
  <si>
    <t>E2</t>
  </si>
  <si>
    <t>Q15</t>
  </si>
  <si>
    <t>Q16</t>
  </si>
  <si>
    <t>Q18</t>
  </si>
  <si>
    <t>Q19</t>
  </si>
  <si>
    <t>Q17</t>
  </si>
  <si>
    <t>Q20</t>
  </si>
  <si>
    <t>Q21</t>
  </si>
  <si>
    <t>Q22</t>
  </si>
  <si>
    <t>Q23</t>
  </si>
  <si>
    <t>FE</t>
  </si>
  <si>
    <t>HW9</t>
  </si>
  <si>
    <t>HW10</t>
  </si>
  <si>
    <t>HW11</t>
  </si>
  <si>
    <t>HW12</t>
  </si>
  <si>
    <t>HW13</t>
  </si>
  <si>
    <t>HW14</t>
  </si>
  <si>
    <t>HW15</t>
  </si>
  <si>
    <t>tot</t>
  </si>
  <si>
    <t>av</t>
  </si>
  <si>
    <t>fin</t>
  </si>
  <si>
    <t>ab</t>
  </si>
  <si>
    <t>grd</t>
  </si>
  <si>
    <t>OL</t>
  </si>
  <si>
    <t>proj</t>
  </si>
  <si>
    <t>pres</t>
  </si>
  <si>
    <t>part</t>
  </si>
  <si>
    <t>rep</t>
  </si>
  <si>
    <t>plan</t>
  </si>
  <si>
    <t>1 var</t>
  </si>
  <si>
    <t>2 var</t>
  </si>
  <si>
    <t>intro</t>
  </si>
  <si>
    <t>disc</t>
  </si>
  <si>
    <t>conc</t>
  </si>
  <si>
    <t>draft</t>
  </si>
  <si>
    <t>C+</t>
  </si>
  <si>
    <t>B-</t>
  </si>
  <si>
    <t>B</t>
  </si>
  <si>
    <t>B+</t>
  </si>
  <si>
    <t>A-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</si>
</sst>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64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0" xfId="0" applyFont="1"/>
    <xf numFmtId="1" fontId="0" fillId="0" borderId="0" xfId="0" applyNumberFormat="1"/>
    <xf numFmtId="0" fontId="0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L21"/>
  <sheetViews>
    <sheetView tabSelected="1" zoomScale="110" zoomScaleNormal="11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F26" sqref="F26"/>
    </sheetView>
  </sheetViews>
  <sheetFormatPr defaultRowHeight="15" x14ac:dyDescent="0.25"/>
  <cols>
    <col min="1" max="1" width="4.140625" customWidth="1"/>
    <col min="2" max="2" width="5.85546875" bestFit="1" customWidth="1"/>
    <col min="3" max="6" width="4.5703125" customWidth="1"/>
    <col min="7" max="7" width="5.7109375" customWidth="1"/>
    <col min="8" max="9" width="4.7109375" customWidth="1"/>
    <col min="10" max="10" width="4.7109375" style="3" customWidth="1"/>
    <col min="11" max="13" width="4.7109375" customWidth="1"/>
    <col min="14" max="14" width="4.7109375" style="3" customWidth="1"/>
    <col min="15" max="15" width="4.7109375" customWidth="1"/>
    <col min="16" max="16" width="5.140625" bestFit="1" customWidth="1"/>
    <col min="17" max="22" width="6.140625" bestFit="1" customWidth="1"/>
    <col min="23" max="24" width="4.7109375" customWidth="1"/>
    <col min="25" max="25" width="4.85546875" bestFit="1" customWidth="1"/>
    <col min="26" max="26" width="3.7109375" customWidth="1"/>
    <col min="27" max="35" width="4.85546875" bestFit="1" customWidth="1"/>
    <col min="36" max="41" width="5.85546875" bestFit="1" customWidth="1"/>
    <col min="42" max="43" width="4.85546875" bestFit="1" customWidth="1"/>
    <col min="44" max="48" width="5.85546875" bestFit="1" customWidth="1"/>
    <col min="49" max="51" width="4.85546875" bestFit="1" customWidth="1"/>
    <col min="52" max="53" width="5.85546875" bestFit="1" customWidth="1"/>
    <col min="54" max="58" width="4.7109375" customWidth="1"/>
    <col min="59" max="60" width="4.85546875" customWidth="1"/>
    <col min="61" max="61" width="4.42578125" customWidth="1"/>
    <col min="62" max="64" width="5" customWidth="1"/>
  </cols>
  <sheetData>
    <row r="1" spans="1:64" x14ac:dyDescent="0.25">
      <c r="B1" s="1">
        <v>41626</v>
      </c>
      <c r="W1" t="s">
        <v>72</v>
      </c>
      <c r="X1" t="s">
        <v>73</v>
      </c>
      <c r="Y1" s="1">
        <v>41514</v>
      </c>
      <c r="Z1" s="1">
        <v>41526</v>
      </c>
      <c r="AA1" s="1">
        <v>41528</v>
      </c>
      <c r="AB1" s="1">
        <v>41533</v>
      </c>
      <c r="AC1" s="1">
        <v>41535</v>
      </c>
      <c r="AD1" s="1">
        <v>41540</v>
      </c>
      <c r="AE1" s="1">
        <v>41542</v>
      </c>
      <c r="AF1" s="1">
        <v>41547</v>
      </c>
      <c r="AG1" s="1">
        <v>41549</v>
      </c>
      <c r="AH1" s="1">
        <v>41554</v>
      </c>
      <c r="AI1" s="1">
        <v>41556</v>
      </c>
      <c r="AJ1" s="1">
        <v>41562</v>
      </c>
      <c r="AK1" s="1">
        <v>41563</v>
      </c>
      <c r="AL1" s="1">
        <v>41568</v>
      </c>
      <c r="AM1" s="1">
        <v>41570</v>
      </c>
      <c r="AN1" s="1">
        <v>41575</v>
      </c>
      <c r="AO1" s="1">
        <v>41577</v>
      </c>
      <c r="AP1" s="1">
        <v>41582</v>
      </c>
      <c r="AQ1" s="1">
        <v>41584</v>
      </c>
      <c r="AR1" s="1">
        <v>41589</v>
      </c>
      <c r="AS1" s="1">
        <v>41591</v>
      </c>
      <c r="AT1" s="1">
        <v>41596</v>
      </c>
      <c r="AU1" s="1">
        <v>41598</v>
      </c>
      <c r="AV1" s="1">
        <v>41603</v>
      </c>
      <c r="AW1" s="1">
        <v>41611</v>
      </c>
      <c r="AX1" s="1">
        <v>41613</v>
      </c>
      <c r="AY1" s="1">
        <v>41617</v>
      </c>
      <c r="AZ1" s="1">
        <v>41619</v>
      </c>
      <c r="BA1" s="1">
        <v>41624</v>
      </c>
      <c r="BC1" s="4">
        <v>5</v>
      </c>
      <c r="BD1" s="6">
        <v>5</v>
      </c>
      <c r="BE1" s="4">
        <v>5</v>
      </c>
      <c r="BF1" s="4">
        <v>10</v>
      </c>
      <c r="BG1" s="4">
        <v>1</v>
      </c>
      <c r="BH1" s="4">
        <v>2</v>
      </c>
      <c r="BI1" s="4">
        <v>2</v>
      </c>
      <c r="BJ1" s="4">
        <v>2</v>
      </c>
      <c r="BK1" s="4">
        <v>2</v>
      </c>
      <c r="BL1" s="4">
        <v>1</v>
      </c>
    </row>
    <row r="2" spans="1:64" x14ac:dyDescent="0.25">
      <c r="B2">
        <v>30</v>
      </c>
      <c r="C2" s="5" t="s">
        <v>74</v>
      </c>
      <c r="D2" s="5" t="s">
        <v>74</v>
      </c>
      <c r="E2" s="5" t="s">
        <v>75</v>
      </c>
      <c r="F2" t="s">
        <v>30</v>
      </c>
      <c r="G2" t="s">
        <v>33</v>
      </c>
      <c r="H2">
        <v>10</v>
      </c>
      <c r="I2">
        <v>10</v>
      </c>
      <c r="J2">
        <v>10</v>
      </c>
      <c r="K2">
        <v>12</v>
      </c>
      <c r="L2">
        <v>9</v>
      </c>
      <c r="M2">
        <v>12</v>
      </c>
      <c r="N2" s="4">
        <v>20</v>
      </c>
      <c r="O2">
        <v>10</v>
      </c>
      <c r="P2">
        <v>20</v>
      </c>
      <c r="Q2" s="4">
        <v>20</v>
      </c>
      <c r="R2">
        <v>10</v>
      </c>
      <c r="S2">
        <v>20</v>
      </c>
      <c r="T2">
        <v>30</v>
      </c>
      <c r="U2">
        <v>10</v>
      </c>
      <c r="V2">
        <v>10</v>
      </c>
      <c r="W2">
        <v>200</v>
      </c>
      <c r="X2">
        <f>100*W2/W$2</f>
        <v>100</v>
      </c>
      <c r="Y2">
        <v>1</v>
      </c>
      <c r="Z2">
        <v>2</v>
      </c>
      <c r="AA2">
        <v>3</v>
      </c>
      <c r="AB2">
        <v>4</v>
      </c>
      <c r="AC2">
        <v>5</v>
      </c>
      <c r="AD2">
        <v>6</v>
      </c>
      <c r="AE2">
        <v>7</v>
      </c>
      <c r="AF2">
        <v>8</v>
      </c>
      <c r="AG2">
        <v>9</v>
      </c>
      <c r="AH2">
        <v>10</v>
      </c>
      <c r="AI2">
        <v>11</v>
      </c>
      <c r="AJ2">
        <v>12</v>
      </c>
      <c r="AK2">
        <v>13</v>
      </c>
      <c r="AL2">
        <v>14</v>
      </c>
      <c r="AM2">
        <v>15</v>
      </c>
      <c r="AN2">
        <v>16</v>
      </c>
      <c r="AO2">
        <v>17</v>
      </c>
      <c r="AP2">
        <v>18</v>
      </c>
      <c r="AQ2">
        <v>19</v>
      </c>
      <c r="AR2">
        <v>20</v>
      </c>
      <c r="AS2">
        <v>21</v>
      </c>
      <c r="AT2">
        <v>22</v>
      </c>
      <c r="AU2">
        <v>23</v>
      </c>
      <c r="AV2">
        <v>24</v>
      </c>
      <c r="AW2">
        <v>25</v>
      </c>
      <c r="AX2">
        <v>26</v>
      </c>
      <c r="AY2">
        <v>27</v>
      </c>
      <c r="AZ2">
        <v>28</v>
      </c>
      <c r="BA2">
        <v>29</v>
      </c>
      <c r="BB2" t="s">
        <v>30</v>
      </c>
      <c r="BC2" s="4" t="s">
        <v>77</v>
      </c>
      <c r="BD2" s="4" t="s">
        <v>78</v>
      </c>
      <c r="BE2" s="4" t="s">
        <v>78</v>
      </c>
      <c r="BF2" s="4" t="s">
        <v>72</v>
      </c>
      <c r="BG2" s="4" t="s">
        <v>88</v>
      </c>
      <c r="BH2" s="4" t="s">
        <v>83</v>
      </c>
      <c r="BI2" s="4" t="s">
        <v>84</v>
      </c>
      <c r="BJ2" s="4" t="s">
        <v>85</v>
      </c>
      <c r="BK2" s="4" t="s">
        <v>86</v>
      </c>
      <c r="BL2" s="4" t="s">
        <v>87</v>
      </c>
    </row>
    <row r="3" spans="1:64" x14ac:dyDescent="0.25">
      <c r="B3" t="s">
        <v>64</v>
      </c>
      <c r="C3" s="5" t="s">
        <v>73</v>
      </c>
      <c r="D3" s="5" t="s">
        <v>76</v>
      </c>
      <c r="E3" s="5" t="s">
        <v>72</v>
      </c>
      <c r="F3" t="s">
        <v>32</v>
      </c>
      <c r="G3" t="s">
        <v>32</v>
      </c>
      <c r="H3" t="s">
        <v>21</v>
      </c>
      <c r="I3" t="s">
        <v>22</v>
      </c>
      <c r="J3" t="s">
        <v>23</v>
      </c>
      <c r="K3" t="s">
        <v>24</v>
      </c>
      <c r="L3" t="s">
        <v>25</v>
      </c>
      <c r="M3" t="s">
        <v>26</v>
      </c>
      <c r="N3" t="s">
        <v>27</v>
      </c>
      <c r="O3" t="s">
        <v>28</v>
      </c>
      <c r="P3" t="s">
        <v>65</v>
      </c>
      <c r="Q3" t="s">
        <v>66</v>
      </c>
      <c r="R3" t="s">
        <v>67</v>
      </c>
      <c r="S3" t="s">
        <v>68</v>
      </c>
      <c r="T3" t="s">
        <v>69</v>
      </c>
      <c r="U3" t="s">
        <v>70</v>
      </c>
      <c r="V3" t="s">
        <v>71</v>
      </c>
      <c r="W3" t="s">
        <v>29</v>
      </c>
      <c r="X3" t="s">
        <v>29</v>
      </c>
      <c r="Y3" t="s">
        <v>0</v>
      </c>
      <c r="Z3" t="s">
        <v>1</v>
      </c>
      <c r="AA3" t="s">
        <v>2</v>
      </c>
      <c r="AB3" t="s">
        <v>3</v>
      </c>
      <c r="AC3" t="s">
        <v>4</v>
      </c>
      <c r="AD3" t="s">
        <v>5</v>
      </c>
      <c r="AE3" t="s">
        <v>6</v>
      </c>
      <c r="AF3" t="s">
        <v>7</v>
      </c>
      <c r="AG3" t="s">
        <v>0</v>
      </c>
      <c r="AH3" t="s">
        <v>10</v>
      </c>
      <c r="AI3" t="s">
        <v>11</v>
      </c>
      <c r="AJ3" t="s">
        <v>15</v>
      </c>
      <c r="AK3" t="s">
        <v>16</v>
      </c>
      <c r="AL3" t="s">
        <v>17</v>
      </c>
      <c r="AM3" t="s">
        <v>0</v>
      </c>
      <c r="AN3" t="s">
        <v>18</v>
      </c>
      <c r="AO3" t="s">
        <v>19</v>
      </c>
      <c r="AP3" t="s">
        <v>20</v>
      </c>
      <c r="AQ3" t="s">
        <v>55</v>
      </c>
      <c r="AR3" t="s">
        <v>56</v>
      </c>
      <c r="AS3" t="s">
        <v>54</v>
      </c>
      <c r="AT3" t="s">
        <v>59</v>
      </c>
      <c r="AU3" t="s">
        <v>57</v>
      </c>
      <c r="AV3" t="s">
        <v>58</v>
      </c>
      <c r="AW3" t="s">
        <v>60</v>
      </c>
      <c r="AX3" t="s">
        <v>61</v>
      </c>
      <c r="AY3" t="s">
        <v>62</v>
      </c>
      <c r="AZ3" t="s">
        <v>0</v>
      </c>
      <c r="BA3" t="s">
        <v>63</v>
      </c>
      <c r="BB3" t="s">
        <v>31</v>
      </c>
      <c r="BC3" s="2" t="s">
        <v>80</v>
      </c>
      <c r="BD3" s="2" t="s">
        <v>82</v>
      </c>
      <c r="BE3" s="4" t="s">
        <v>79</v>
      </c>
      <c r="BF3" s="2" t="s">
        <v>81</v>
      </c>
      <c r="BG3" s="2" t="s">
        <v>81</v>
      </c>
      <c r="BH3" s="2" t="s">
        <v>81</v>
      </c>
      <c r="BI3" s="2" t="s">
        <v>81</v>
      </c>
      <c r="BJ3" s="2" t="s">
        <v>81</v>
      </c>
      <c r="BK3" s="2" t="s">
        <v>81</v>
      </c>
      <c r="BL3" s="2" t="s">
        <v>81</v>
      </c>
    </row>
    <row r="4" spans="1:64" x14ac:dyDescent="0.25">
      <c r="A4" t="s">
        <v>48</v>
      </c>
      <c r="B4">
        <v>55</v>
      </c>
      <c r="C4">
        <f t="shared" ref="C4:C21" si="0">(X4+BB4)/10+SUM(BC4:BF4)+0.15*(AI4+AS4)+B4/4</f>
        <v>44.930454545454545</v>
      </c>
      <c r="D4" t="s">
        <v>12</v>
      </c>
      <c r="E4" s="5">
        <f t="shared" ref="E4:E21" si="1">COUNTBLANK(Y4:BA4)+COUNTIF(Y4:BA4,0)+COUNTIF(Y4:BA4,"L")/2</f>
        <v>4</v>
      </c>
      <c r="F4">
        <f t="shared" ref="F4:F21" si="2">(0.06*(W4+BB4)+0.15*AI4)/0.27</f>
        <v>39.701010101010098</v>
      </c>
      <c r="G4" t="s">
        <v>34</v>
      </c>
      <c r="J4"/>
      <c r="K4">
        <v>4</v>
      </c>
      <c r="L4">
        <v>2.9</v>
      </c>
      <c r="M4">
        <v>3.8</v>
      </c>
      <c r="N4"/>
      <c r="W4">
        <f t="shared" ref="W4:W21" si="3">SUM(H4:V4)</f>
        <v>10.7</v>
      </c>
      <c r="X4">
        <f t="shared" ref="X4:X21" si="4">100*W4/W$2</f>
        <v>5.35</v>
      </c>
      <c r="Y4" t="s">
        <v>9</v>
      </c>
      <c r="Z4">
        <v>2</v>
      </c>
      <c r="AA4">
        <v>4</v>
      </c>
      <c r="AB4">
        <v>7</v>
      </c>
      <c r="AC4">
        <v>5</v>
      </c>
      <c r="AD4">
        <v>3</v>
      </c>
      <c r="AE4">
        <v>3</v>
      </c>
      <c r="AF4">
        <v>5</v>
      </c>
      <c r="AG4" t="s">
        <v>8</v>
      </c>
      <c r="AH4">
        <v>7</v>
      </c>
      <c r="AI4">
        <v>49</v>
      </c>
      <c r="AJ4">
        <v>0</v>
      </c>
      <c r="AK4">
        <v>4</v>
      </c>
      <c r="AL4">
        <v>5</v>
      </c>
      <c r="AM4" t="s">
        <v>9</v>
      </c>
      <c r="AN4">
        <v>3</v>
      </c>
      <c r="AO4">
        <v>3</v>
      </c>
      <c r="AP4">
        <v>6</v>
      </c>
      <c r="AQ4">
        <v>7</v>
      </c>
      <c r="AR4">
        <v>6</v>
      </c>
      <c r="AS4" s="2">
        <v>45</v>
      </c>
      <c r="AT4">
        <v>0</v>
      </c>
      <c r="AU4">
        <v>6</v>
      </c>
      <c r="AV4">
        <v>5</v>
      </c>
      <c r="AW4">
        <v>8</v>
      </c>
      <c r="AX4">
        <v>8</v>
      </c>
      <c r="AY4" t="s">
        <v>8</v>
      </c>
      <c r="AZ4">
        <v>0</v>
      </c>
      <c r="BA4">
        <v>3</v>
      </c>
      <c r="BB4">
        <f t="shared" ref="BB4:BB21" si="5">(SUM(Z4:BA4)-AI4-AS4-MIN(Z4:BA4))/2.2</f>
        <v>45.454545454545453</v>
      </c>
      <c r="BC4" s="4"/>
      <c r="BD4" s="4">
        <v>5</v>
      </c>
      <c r="BE4" s="4">
        <v>2</v>
      </c>
      <c r="BF4" s="4">
        <f t="shared" ref="BF4:BF21" si="6">SUM(BG4:BL4)</f>
        <v>5</v>
      </c>
      <c r="BG4" s="4"/>
      <c r="BH4" s="4">
        <v>0</v>
      </c>
      <c r="BI4" s="4">
        <v>1</v>
      </c>
      <c r="BJ4" s="4">
        <v>2</v>
      </c>
      <c r="BK4" s="4">
        <v>1</v>
      </c>
      <c r="BL4" s="4">
        <v>1</v>
      </c>
    </row>
    <row r="5" spans="1:64" x14ac:dyDescent="0.25">
      <c r="A5" t="s">
        <v>44</v>
      </c>
      <c r="B5">
        <v>93</v>
      </c>
      <c r="C5">
        <f t="shared" si="0"/>
        <v>76.066818181818178</v>
      </c>
      <c r="D5" t="s">
        <v>93</v>
      </c>
      <c r="E5" s="5">
        <f t="shared" si="1"/>
        <v>5.5</v>
      </c>
      <c r="F5">
        <f t="shared" si="2"/>
        <v>61.892929292929288</v>
      </c>
      <c r="G5" t="s">
        <v>9</v>
      </c>
      <c r="H5">
        <v>6</v>
      </c>
      <c r="I5">
        <v>7</v>
      </c>
      <c r="J5"/>
      <c r="K5">
        <v>12</v>
      </c>
      <c r="L5">
        <v>9</v>
      </c>
      <c r="M5">
        <v>9.6999999999999993</v>
      </c>
      <c r="N5"/>
      <c r="O5">
        <v>8</v>
      </c>
      <c r="W5">
        <f t="shared" si="3"/>
        <v>51.7</v>
      </c>
      <c r="X5">
        <f t="shared" si="4"/>
        <v>25.85</v>
      </c>
      <c r="Y5" t="s">
        <v>9</v>
      </c>
      <c r="Z5">
        <v>0</v>
      </c>
      <c r="AA5">
        <v>5</v>
      </c>
      <c r="AB5">
        <v>9</v>
      </c>
      <c r="AC5">
        <v>7</v>
      </c>
      <c r="AD5">
        <v>0</v>
      </c>
      <c r="AE5">
        <v>10</v>
      </c>
      <c r="AF5">
        <v>7</v>
      </c>
      <c r="AG5" t="s">
        <v>8</v>
      </c>
      <c r="AH5">
        <v>10</v>
      </c>
      <c r="AI5">
        <v>64</v>
      </c>
      <c r="AJ5">
        <v>8</v>
      </c>
      <c r="AK5">
        <v>2</v>
      </c>
      <c r="AL5">
        <v>10</v>
      </c>
      <c r="AM5" t="s">
        <v>9</v>
      </c>
      <c r="AN5">
        <v>8</v>
      </c>
      <c r="AO5">
        <v>9</v>
      </c>
      <c r="AP5">
        <v>10</v>
      </c>
      <c r="AQ5">
        <v>10</v>
      </c>
      <c r="AR5">
        <v>7</v>
      </c>
      <c r="AS5">
        <v>93</v>
      </c>
      <c r="AT5">
        <v>10</v>
      </c>
      <c r="AU5">
        <v>0</v>
      </c>
      <c r="AV5">
        <v>0</v>
      </c>
      <c r="AW5">
        <v>0</v>
      </c>
      <c r="AX5">
        <v>10</v>
      </c>
      <c r="AY5">
        <v>8</v>
      </c>
      <c r="AZ5" t="s">
        <v>9</v>
      </c>
      <c r="BA5">
        <v>7</v>
      </c>
      <c r="BB5">
        <f t="shared" si="5"/>
        <v>66.818181818181813</v>
      </c>
      <c r="BC5" s="4"/>
      <c r="BD5" s="4">
        <v>5</v>
      </c>
      <c r="BE5" s="4">
        <v>5</v>
      </c>
      <c r="BF5" s="4">
        <f t="shared" si="6"/>
        <v>10</v>
      </c>
      <c r="BG5" s="4">
        <v>1</v>
      </c>
      <c r="BH5" s="4">
        <v>2</v>
      </c>
      <c r="BI5" s="4">
        <v>2</v>
      </c>
      <c r="BJ5" s="4">
        <v>2</v>
      </c>
      <c r="BK5" s="4">
        <v>2</v>
      </c>
      <c r="BL5" s="4">
        <v>1</v>
      </c>
    </row>
    <row r="6" spans="1:64" x14ac:dyDescent="0.25">
      <c r="A6" t="s">
        <v>53</v>
      </c>
      <c r="B6">
        <v>96</v>
      </c>
      <c r="C6">
        <f t="shared" si="0"/>
        <v>91.609090909090909</v>
      </c>
      <c r="D6" t="s">
        <v>14</v>
      </c>
      <c r="E6" s="5">
        <f t="shared" si="1"/>
        <v>0.5</v>
      </c>
      <c r="F6">
        <f t="shared" si="2"/>
        <v>102.90909090909089</v>
      </c>
      <c r="G6" t="s">
        <v>9</v>
      </c>
      <c r="H6">
        <v>8</v>
      </c>
      <c r="I6">
        <v>7</v>
      </c>
      <c r="J6">
        <v>10</v>
      </c>
      <c r="K6">
        <v>12</v>
      </c>
      <c r="L6">
        <v>9</v>
      </c>
      <c r="M6">
        <v>12</v>
      </c>
      <c r="N6">
        <v>19</v>
      </c>
      <c r="O6">
        <v>9</v>
      </c>
      <c r="P6">
        <v>20</v>
      </c>
      <c r="Q6">
        <v>20</v>
      </c>
      <c r="R6">
        <v>6</v>
      </c>
      <c r="S6">
        <v>12</v>
      </c>
      <c r="T6">
        <v>30</v>
      </c>
      <c r="U6">
        <v>10</v>
      </c>
      <c r="V6">
        <v>10</v>
      </c>
      <c r="W6">
        <f t="shared" si="3"/>
        <v>194</v>
      </c>
      <c r="X6">
        <f t="shared" si="4"/>
        <v>97</v>
      </c>
      <c r="Y6" t="s">
        <v>9</v>
      </c>
      <c r="Z6">
        <v>8</v>
      </c>
      <c r="AA6">
        <v>9</v>
      </c>
      <c r="AB6">
        <v>9</v>
      </c>
      <c r="AC6">
        <v>10</v>
      </c>
      <c r="AD6">
        <v>9</v>
      </c>
      <c r="AE6">
        <v>8</v>
      </c>
      <c r="AF6">
        <v>9</v>
      </c>
      <c r="AG6" t="s">
        <v>9</v>
      </c>
      <c r="AH6">
        <v>10</v>
      </c>
      <c r="AI6" s="2">
        <v>72</v>
      </c>
      <c r="AJ6">
        <v>10</v>
      </c>
      <c r="AK6">
        <v>10</v>
      </c>
      <c r="AL6">
        <v>9</v>
      </c>
      <c r="AM6" t="s">
        <v>9</v>
      </c>
      <c r="AN6">
        <v>10</v>
      </c>
      <c r="AO6">
        <v>9</v>
      </c>
      <c r="AP6">
        <v>10</v>
      </c>
      <c r="AQ6">
        <v>10</v>
      </c>
      <c r="AR6">
        <v>9</v>
      </c>
      <c r="AS6">
        <v>88</v>
      </c>
      <c r="AT6">
        <v>10</v>
      </c>
      <c r="AU6">
        <v>10</v>
      </c>
      <c r="AV6">
        <v>7</v>
      </c>
      <c r="AW6">
        <v>9</v>
      </c>
      <c r="AX6">
        <v>10</v>
      </c>
      <c r="AY6">
        <v>8</v>
      </c>
      <c r="AZ6" t="s">
        <v>9</v>
      </c>
      <c r="BA6" t="s">
        <v>8</v>
      </c>
      <c r="BB6">
        <f t="shared" si="5"/>
        <v>89.090909090909079</v>
      </c>
      <c r="BC6" s="4">
        <v>5</v>
      </c>
      <c r="BD6" s="4">
        <v>5</v>
      </c>
      <c r="BE6" s="4">
        <v>5</v>
      </c>
      <c r="BF6" s="4">
        <f t="shared" si="6"/>
        <v>10</v>
      </c>
      <c r="BG6" s="4">
        <v>1</v>
      </c>
      <c r="BH6" s="4">
        <v>2</v>
      </c>
      <c r="BI6" s="4">
        <v>2</v>
      </c>
      <c r="BJ6" s="4">
        <v>2</v>
      </c>
      <c r="BK6" s="4">
        <v>2</v>
      </c>
      <c r="BL6" s="4">
        <v>1</v>
      </c>
    </row>
    <row r="7" spans="1:64" x14ac:dyDescent="0.25">
      <c r="A7" t="s">
        <v>49</v>
      </c>
      <c r="B7">
        <v>87</v>
      </c>
      <c r="C7">
        <f t="shared" si="0"/>
        <v>74.419545454545457</v>
      </c>
      <c r="D7" t="s">
        <v>92</v>
      </c>
      <c r="E7" s="5">
        <f t="shared" si="1"/>
        <v>3.5</v>
      </c>
      <c r="F7">
        <f t="shared" si="2"/>
        <v>88.854545454545445</v>
      </c>
      <c r="G7" t="s">
        <v>9</v>
      </c>
      <c r="H7">
        <v>1</v>
      </c>
      <c r="I7">
        <v>7</v>
      </c>
      <c r="J7">
        <v>6</v>
      </c>
      <c r="K7">
        <v>12</v>
      </c>
      <c r="L7">
        <v>5</v>
      </c>
      <c r="M7">
        <v>6.3</v>
      </c>
      <c r="N7"/>
      <c r="O7">
        <v>10</v>
      </c>
      <c r="P7">
        <v>15</v>
      </c>
      <c r="Q7">
        <v>20</v>
      </c>
      <c r="R7">
        <v>8</v>
      </c>
      <c r="S7">
        <v>18</v>
      </c>
      <c r="T7">
        <v>20</v>
      </c>
      <c r="U7">
        <v>9</v>
      </c>
      <c r="V7">
        <v>8</v>
      </c>
      <c r="W7">
        <f t="shared" si="3"/>
        <v>145.30000000000001</v>
      </c>
      <c r="X7">
        <f t="shared" si="4"/>
        <v>72.650000000000006</v>
      </c>
      <c r="Z7">
        <v>7</v>
      </c>
      <c r="AA7">
        <v>9</v>
      </c>
      <c r="AB7">
        <v>10</v>
      </c>
      <c r="AC7">
        <v>10</v>
      </c>
      <c r="AD7">
        <v>6</v>
      </c>
      <c r="AE7">
        <v>9</v>
      </c>
      <c r="AF7">
        <v>7</v>
      </c>
      <c r="AG7" t="s">
        <v>9</v>
      </c>
      <c r="AH7">
        <v>10</v>
      </c>
      <c r="AI7" s="2">
        <v>72</v>
      </c>
      <c r="AJ7">
        <v>0</v>
      </c>
      <c r="AK7">
        <v>10</v>
      </c>
      <c r="AL7">
        <v>10</v>
      </c>
      <c r="AM7" t="s">
        <v>9</v>
      </c>
      <c r="AN7">
        <v>6</v>
      </c>
      <c r="AO7">
        <v>8</v>
      </c>
      <c r="AP7">
        <v>8</v>
      </c>
      <c r="AQ7">
        <v>8</v>
      </c>
      <c r="AR7">
        <v>8</v>
      </c>
      <c r="AS7" s="2">
        <v>61</v>
      </c>
      <c r="AT7">
        <v>10</v>
      </c>
      <c r="AU7">
        <v>10</v>
      </c>
      <c r="AV7">
        <v>0</v>
      </c>
      <c r="AW7">
        <v>7</v>
      </c>
      <c r="AX7">
        <v>8</v>
      </c>
      <c r="AY7" t="s">
        <v>8</v>
      </c>
      <c r="AZ7" t="s">
        <v>9</v>
      </c>
      <c r="BA7">
        <v>3</v>
      </c>
      <c r="BB7">
        <f t="shared" si="5"/>
        <v>74.545454545454533</v>
      </c>
      <c r="BC7" s="4"/>
      <c r="BD7" s="4">
        <v>5</v>
      </c>
      <c r="BE7" s="4">
        <v>4</v>
      </c>
      <c r="BF7" s="4">
        <f t="shared" si="6"/>
        <v>9</v>
      </c>
      <c r="BG7" s="4">
        <v>1</v>
      </c>
      <c r="BH7" s="4">
        <v>1</v>
      </c>
      <c r="BI7" s="4">
        <v>2</v>
      </c>
      <c r="BJ7" s="4">
        <v>2</v>
      </c>
      <c r="BK7" s="4">
        <v>2</v>
      </c>
      <c r="BL7" s="4">
        <v>1</v>
      </c>
    </row>
    <row r="8" spans="1:64" x14ac:dyDescent="0.25">
      <c r="A8" t="s">
        <v>52</v>
      </c>
      <c r="B8">
        <v>74</v>
      </c>
      <c r="C8">
        <f t="shared" si="0"/>
        <v>71.441818181818178</v>
      </c>
      <c r="D8" t="s">
        <v>92</v>
      </c>
      <c r="E8" s="5">
        <f t="shared" si="1"/>
        <v>0</v>
      </c>
      <c r="F8">
        <f t="shared" si="2"/>
        <v>82.781818181818167</v>
      </c>
      <c r="G8" t="s">
        <v>9</v>
      </c>
      <c r="H8">
        <v>7</v>
      </c>
      <c r="I8">
        <v>9</v>
      </c>
      <c r="J8">
        <v>6</v>
      </c>
      <c r="K8">
        <v>8.9</v>
      </c>
      <c r="L8">
        <v>9</v>
      </c>
      <c r="M8">
        <v>4.3</v>
      </c>
      <c r="N8"/>
      <c r="O8">
        <v>6</v>
      </c>
      <c r="P8">
        <v>10</v>
      </c>
      <c r="Q8">
        <v>15</v>
      </c>
      <c r="R8">
        <v>2</v>
      </c>
      <c r="S8">
        <v>14</v>
      </c>
      <c r="T8">
        <v>12</v>
      </c>
      <c r="U8">
        <v>10</v>
      </c>
      <c r="V8">
        <v>10</v>
      </c>
      <c r="W8">
        <f t="shared" si="3"/>
        <v>123.19999999999999</v>
      </c>
      <c r="X8">
        <f t="shared" si="4"/>
        <v>61.599999999999994</v>
      </c>
      <c r="Y8" t="s">
        <v>9</v>
      </c>
      <c r="Z8">
        <v>7</v>
      </c>
      <c r="AA8">
        <v>7</v>
      </c>
      <c r="AB8">
        <v>6</v>
      </c>
      <c r="AC8">
        <v>10</v>
      </c>
      <c r="AD8">
        <v>5</v>
      </c>
      <c r="AE8">
        <v>2</v>
      </c>
      <c r="AF8">
        <v>10</v>
      </c>
      <c r="AG8" t="s">
        <v>9</v>
      </c>
      <c r="AH8">
        <v>10</v>
      </c>
      <c r="AI8" s="2">
        <v>71</v>
      </c>
      <c r="AJ8">
        <v>5</v>
      </c>
      <c r="AK8">
        <v>9</v>
      </c>
      <c r="AL8">
        <v>5</v>
      </c>
      <c r="AM8" t="s">
        <v>9</v>
      </c>
      <c r="AN8">
        <v>8</v>
      </c>
      <c r="AO8">
        <v>7</v>
      </c>
      <c r="AP8">
        <v>5</v>
      </c>
      <c r="AQ8">
        <v>8</v>
      </c>
      <c r="AR8">
        <v>7</v>
      </c>
      <c r="AS8" s="2">
        <v>73</v>
      </c>
      <c r="AT8">
        <v>10</v>
      </c>
      <c r="AU8">
        <v>9</v>
      </c>
      <c r="AV8">
        <v>5</v>
      </c>
      <c r="AW8">
        <v>9</v>
      </c>
      <c r="AX8">
        <v>8</v>
      </c>
      <c r="AY8">
        <v>6</v>
      </c>
      <c r="AZ8" t="s">
        <v>9</v>
      </c>
      <c r="BA8">
        <v>2</v>
      </c>
      <c r="BB8">
        <f t="shared" si="5"/>
        <v>71.818181818181813</v>
      </c>
      <c r="BC8" s="4">
        <v>1</v>
      </c>
      <c r="BD8" s="4">
        <v>5</v>
      </c>
      <c r="BE8" s="4">
        <v>4</v>
      </c>
      <c r="BF8" s="4">
        <f t="shared" si="6"/>
        <v>8</v>
      </c>
      <c r="BG8" s="4">
        <v>1</v>
      </c>
      <c r="BH8" s="4">
        <v>1</v>
      </c>
      <c r="BI8" s="4">
        <v>1</v>
      </c>
      <c r="BJ8" s="4">
        <v>2</v>
      </c>
      <c r="BK8" s="4">
        <v>2</v>
      </c>
      <c r="BL8" s="4">
        <v>1</v>
      </c>
    </row>
    <row r="9" spans="1:64" x14ac:dyDescent="0.25">
      <c r="A9" t="s">
        <v>36</v>
      </c>
      <c r="B9">
        <v>83</v>
      </c>
      <c r="C9">
        <f t="shared" si="0"/>
        <v>83.067727272727268</v>
      </c>
      <c r="D9" t="s">
        <v>14</v>
      </c>
      <c r="E9" s="5">
        <f t="shared" si="1"/>
        <v>1</v>
      </c>
      <c r="F9">
        <f t="shared" si="2"/>
        <v>81.917171717171712</v>
      </c>
      <c r="G9" t="s">
        <v>9</v>
      </c>
      <c r="H9">
        <v>9</v>
      </c>
      <c r="I9">
        <v>6</v>
      </c>
      <c r="J9"/>
      <c r="K9">
        <v>11.6</v>
      </c>
      <c r="L9">
        <v>9</v>
      </c>
      <c r="M9">
        <v>10.3</v>
      </c>
      <c r="N9"/>
      <c r="W9">
        <f t="shared" si="3"/>
        <v>45.900000000000006</v>
      </c>
      <c r="X9">
        <f t="shared" si="4"/>
        <v>22.950000000000003</v>
      </c>
      <c r="Y9" t="s">
        <v>9</v>
      </c>
      <c r="Z9">
        <v>10</v>
      </c>
      <c r="AA9">
        <v>9</v>
      </c>
      <c r="AB9">
        <v>10</v>
      </c>
      <c r="AC9">
        <v>9</v>
      </c>
      <c r="AD9">
        <v>10</v>
      </c>
      <c r="AE9">
        <v>5</v>
      </c>
      <c r="AF9">
        <v>8</v>
      </c>
      <c r="AG9" t="s">
        <v>9</v>
      </c>
      <c r="AH9">
        <v>10</v>
      </c>
      <c r="AI9" s="2">
        <v>92</v>
      </c>
      <c r="AJ9">
        <v>10</v>
      </c>
      <c r="AK9">
        <v>0</v>
      </c>
      <c r="AL9">
        <v>10</v>
      </c>
      <c r="AM9" t="s">
        <v>9</v>
      </c>
      <c r="AN9">
        <v>9</v>
      </c>
      <c r="AO9">
        <v>8</v>
      </c>
      <c r="AP9">
        <v>9</v>
      </c>
      <c r="AQ9">
        <v>10</v>
      </c>
      <c r="AR9">
        <v>10</v>
      </c>
      <c r="AS9" s="2">
        <v>93</v>
      </c>
      <c r="AT9">
        <v>10</v>
      </c>
      <c r="AU9">
        <v>10</v>
      </c>
      <c r="AV9">
        <v>9</v>
      </c>
      <c r="AW9">
        <v>10</v>
      </c>
      <c r="AX9">
        <v>10</v>
      </c>
      <c r="AY9">
        <v>8</v>
      </c>
      <c r="AZ9" t="s">
        <v>9</v>
      </c>
      <c r="BA9">
        <v>10</v>
      </c>
      <c r="BB9">
        <f t="shared" si="5"/>
        <v>92.72727272727272</v>
      </c>
      <c r="BC9" s="4">
        <v>5</v>
      </c>
      <c r="BD9" s="4">
        <v>5</v>
      </c>
      <c r="BE9" s="4">
        <v>4</v>
      </c>
      <c r="BF9" s="4">
        <f t="shared" si="6"/>
        <v>9</v>
      </c>
      <c r="BG9" s="4"/>
      <c r="BH9" s="4">
        <v>2</v>
      </c>
      <c r="BI9" s="4">
        <v>2</v>
      </c>
      <c r="BJ9" s="4">
        <v>2</v>
      </c>
      <c r="BK9" s="4">
        <v>2</v>
      </c>
      <c r="BL9" s="4">
        <v>1</v>
      </c>
    </row>
    <row r="10" spans="1:64" x14ac:dyDescent="0.25">
      <c r="A10" t="s">
        <v>39</v>
      </c>
      <c r="B10">
        <v>58</v>
      </c>
      <c r="C10">
        <f t="shared" si="0"/>
        <v>59.880909090909086</v>
      </c>
      <c r="D10" t="s">
        <v>90</v>
      </c>
      <c r="E10" s="5">
        <f t="shared" si="1"/>
        <v>2</v>
      </c>
      <c r="F10">
        <f t="shared" si="2"/>
        <v>63.379797979797978</v>
      </c>
      <c r="G10" t="s">
        <v>9</v>
      </c>
      <c r="J10">
        <v>8</v>
      </c>
      <c r="K10">
        <v>9.4</v>
      </c>
      <c r="L10">
        <v>5.4</v>
      </c>
      <c r="M10">
        <v>3</v>
      </c>
      <c r="N10"/>
      <c r="O10">
        <v>3</v>
      </c>
      <c r="P10">
        <v>18</v>
      </c>
      <c r="W10">
        <f t="shared" si="3"/>
        <v>46.8</v>
      </c>
      <c r="X10">
        <f t="shared" si="4"/>
        <v>23.4</v>
      </c>
      <c r="Y10" t="s">
        <v>9</v>
      </c>
      <c r="Z10">
        <v>7</v>
      </c>
      <c r="AA10">
        <v>7</v>
      </c>
      <c r="AB10">
        <v>9</v>
      </c>
      <c r="AC10">
        <v>10</v>
      </c>
      <c r="AD10">
        <v>8</v>
      </c>
      <c r="AE10">
        <v>9</v>
      </c>
      <c r="AF10">
        <v>9</v>
      </c>
      <c r="AG10" t="s">
        <v>9</v>
      </c>
      <c r="AH10">
        <v>3</v>
      </c>
      <c r="AI10" s="2">
        <v>67</v>
      </c>
      <c r="AJ10">
        <v>6</v>
      </c>
      <c r="AK10">
        <v>8</v>
      </c>
      <c r="AL10">
        <v>8</v>
      </c>
      <c r="AM10" t="s">
        <v>9</v>
      </c>
      <c r="AN10">
        <v>7</v>
      </c>
      <c r="AO10">
        <v>4</v>
      </c>
      <c r="AP10">
        <v>7</v>
      </c>
      <c r="AQ10">
        <v>0</v>
      </c>
      <c r="AR10">
        <v>5</v>
      </c>
      <c r="AS10">
        <v>66</v>
      </c>
      <c r="AT10">
        <v>10</v>
      </c>
      <c r="AU10">
        <v>6</v>
      </c>
      <c r="AV10">
        <v>0</v>
      </c>
      <c r="AW10">
        <v>10</v>
      </c>
      <c r="AX10">
        <v>7</v>
      </c>
      <c r="AY10">
        <v>8</v>
      </c>
      <c r="AZ10" t="s">
        <v>9</v>
      </c>
      <c r="BA10">
        <v>8</v>
      </c>
      <c r="BB10">
        <f t="shared" si="5"/>
        <v>70.909090909090907</v>
      </c>
      <c r="BC10" s="4"/>
      <c r="BD10" s="4">
        <v>5</v>
      </c>
      <c r="BE10" s="4">
        <v>4</v>
      </c>
      <c r="BF10" s="4">
        <f t="shared" si="6"/>
        <v>7</v>
      </c>
      <c r="BG10" s="4">
        <v>1</v>
      </c>
      <c r="BH10" s="4">
        <v>0</v>
      </c>
      <c r="BI10" s="4">
        <v>1</v>
      </c>
      <c r="BJ10" s="4">
        <v>2</v>
      </c>
      <c r="BK10" s="4">
        <v>2</v>
      </c>
      <c r="BL10" s="4">
        <v>1</v>
      </c>
    </row>
    <row r="11" spans="1:64" x14ac:dyDescent="0.25">
      <c r="A11" t="s">
        <v>46</v>
      </c>
      <c r="B11">
        <v>42</v>
      </c>
      <c r="C11">
        <f t="shared" si="0"/>
        <v>64.75</v>
      </c>
      <c r="D11" t="s">
        <v>90</v>
      </c>
      <c r="E11" s="5">
        <f t="shared" si="1"/>
        <v>2</v>
      </c>
      <c r="F11">
        <f t="shared" si="2"/>
        <v>70.555555555555543</v>
      </c>
      <c r="G11" t="s">
        <v>35</v>
      </c>
      <c r="H11">
        <v>7</v>
      </c>
      <c r="I11">
        <v>8</v>
      </c>
      <c r="J11">
        <v>6</v>
      </c>
      <c r="K11">
        <v>12</v>
      </c>
      <c r="L11">
        <v>9</v>
      </c>
      <c r="M11">
        <v>8</v>
      </c>
      <c r="N11">
        <v>7</v>
      </c>
      <c r="O11">
        <v>7</v>
      </c>
      <c r="P11">
        <v>15</v>
      </c>
      <c r="Q11">
        <v>10</v>
      </c>
      <c r="R11">
        <v>6</v>
      </c>
      <c r="S11">
        <v>2</v>
      </c>
      <c r="T11">
        <v>18</v>
      </c>
      <c r="W11">
        <f t="shared" si="3"/>
        <v>115</v>
      </c>
      <c r="X11">
        <f t="shared" si="4"/>
        <v>57.5</v>
      </c>
      <c r="Y11" t="s">
        <v>9</v>
      </c>
      <c r="Z11">
        <v>7</v>
      </c>
      <c r="AA11">
        <v>0</v>
      </c>
      <c r="AB11">
        <v>3</v>
      </c>
      <c r="AC11">
        <v>4</v>
      </c>
      <c r="AD11">
        <v>2</v>
      </c>
      <c r="AE11">
        <v>3</v>
      </c>
      <c r="AF11">
        <v>6</v>
      </c>
      <c r="AG11" t="s">
        <v>9</v>
      </c>
      <c r="AH11">
        <v>7</v>
      </c>
      <c r="AI11" s="2">
        <v>59</v>
      </c>
      <c r="AJ11">
        <v>3</v>
      </c>
      <c r="AK11">
        <v>6</v>
      </c>
      <c r="AL11">
        <v>4</v>
      </c>
      <c r="AM11" t="s">
        <v>9</v>
      </c>
      <c r="AN11">
        <v>6</v>
      </c>
      <c r="AO11">
        <v>0</v>
      </c>
      <c r="AP11">
        <v>8</v>
      </c>
      <c r="AQ11">
        <v>10</v>
      </c>
      <c r="AR11">
        <v>6</v>
      </c>
      <c r="AS11" s="2">
        <v>61</v>
      </c>
      <c r="AT11">
        <v>10</v>
      </c>
      <c r="AU11">
        <v>7</v>
      </c>
      <c r="AV11">
        <v>5</v>
      </c>
      <c r="AW11">
        <v>9</v>
      </c>
      <c r="AX11">
        <v>2</v>
      </c>
      <c r="AY11">
        <v>8</v>
      </c>
      <c r="AZ11" t="s">
        <v>9</v>
      </c>
      <c r="BA11">
        <v>5</v>
      </c>
      <c r="BB11">
        <f t="shared" si="5"/>
        <v>54.999999999999993</v>
      </c>
      <c r="BC11" s="4">
        <v>5</v>
      </c>
      <c r="BD11" s="4">
        <v>5</v>
      </c>
      <c r="BE11" s="4">
        <v>5</v>
      </c>
      <c r="BF11" s="4">
        <f t="shared" si="6"/>
        <v>10</v>
      </c>
      <c r="BG11" s="4">
        <v>1</v>
      </c>
      <c r="BH11" s="4">
        <v>2</v>
      </c>
      <c r="BI11" s="4">
        <v>2</v>
      </c>
      <c r="BJ11" s="4">
        <v>2</v>
      </c>
      <c r="BK11" s="4">
        <v>2</v>
      </c>
      <c r="BL11" s="4">
        <v>1</v>
      </c>
    </row>
    <row r="12" spans="1:64" x14ac:dyDescent="0.25">
      <c r="A12" t="s">
        <v>37</v>
      </c>
      <c r="B12">
        <v>86</v>
      </c>
      <c r="C12">
        <f t="shared" si="0"/>
        <v>71.265000000000001</v>
      </c>
      <c r="D12" t="s">
        <v>92</v>
      </c>
      <c r="E12" s="5">
        <f t="shared" si="1"/>
        <v>4.5</v>
      </c>
      <c r="F12">
        <f t="shared" si="2"/>
        <v>71.399999999999991</v>
      </c>
      <c r="G12" t="s">
        <v>9</v>
      </c>
      <c r="H12">
        <v>9</v>
      </c>
      <c r="I12">
        <v>8</v>
      </c>
      <c r="J12">
        <v>9</v>
      </c>
      <c r="K12">
        <v>11</v>
      </c>
      <c r="L12">
        <v>7</v>
      </c>
      <c r="M12">
        <v>7.3</v>
      </c>
      <c r="N12">
        <v>3</v>
      </c>
      <c r="O12">
        <v>2</v>
      </c>
      <c r="W12">
        <f t="shared" si="3"/>
        <v>56.3</v>
      </c>
      <c r="X12">
        <f t="shared" si="4"/>
        <v>28.15</v>
      </c>
      <c r="Y12" t="s">
        <v>8</v>
      </c>
      <c r="Z12">
        <v>10</v>
      </c>
      <c r="AA12">
        <v>9</v>
      </c>
      <c r="AB12">
        <v>10</v>
      </c>
      <c r="AC12">
        <v>9</v>
      </c>
      <c r="AD12">
        <v>8</v>
      </c>
      <c r="AF12">
        <v>10</v>
      </c>
      <c r="AG12" t="s">
        <v>8</v>
      </c>
      <c r="AH12">
        <v>6</v>
      </c>
      <c r="AI12" s="2">
        <v>78</v>
      </c>
      <c r="AJ12">
        <v>9</v>
      </c>
      <c r="AK12">
        <v>10</v>
      </c>
      <c r="AL12">
        <v>2</v>
      </c>
      <c r="AN12">
        <v>7</v>
      </c>
      <c r="AO12">
        <v>6</v>
      </c>
      <c r="AP12">
        <v>8</v>
      </c>
      <c r="AQ12">
        <v>9</v>
      </c>
      <c r="AR12">
        <v>0</v>
      </c>
      <c r="AS12">
        <v>55</v>
      </c>
      <c r="AT12">
        <v>10</v>
      </c>
      <c r="AU12">
        <v>5</v>
      </c>
      <c r="AV12">
        <v>5</v>
      </c>
      <c r="AW12">
        <v>9</v>
      </c>
      <c r="AX12">
        <v>7</v>
      </c>
      <c r="AY12" t="s">
        <v>8</v>
      </c>
      <c r="AZ12" t="s">
        <v>9</v>
      </c>
      <c r="BA12">
        <v>5</v>
      </c>
      <c r="BB12">
        <f t="shared" si="5"/>
        <v>70</v>
      </c>
      <c r="BC12" s="4">
        <v>1</v>
      </c>
      <c r="BD12" s="4">
        <v>5</v>
      </c>
      <c r="BE12" s="4">
        <v>5</v>
      </c>
      <c r="BF12" s="4">
        <f t="shared" si="6"/>
        <v>9</v>
      </c>
      <c r="BG12" s="4">
        <v>1</v>
      </c>
      <c r="BH12" s="4">
        <v>1</v>
      </c>
      <c r="BI12" s="4">
        <v>2</v>
      </c>
      <c r="BJ12" s="4">
        <v>2</v>
      </c>
      <c r="BK12" s="4">
        <v>2</v>
      </c>
      <c r="BL12" s="4">
        <v>1</v>
      </c>
    </row>
    <row r="13" spans="1:64" x14ac:dyDescent="0.25">
      <c r="A13" t="s">
        <v>45</v>
      </c>
      <c r="B13">
        <v>61</v>
      </c>
      <c r="C13">
        <f t="shared" si="0"/>
        <v>53.423636363636362</v>
      </c>
      <c r="D13" t="s">
        <v>13</v>
      </c>
      <c r="E13" s="5">
        <f t="shared" si="1"/>
        <v>5</v>
      </c>
      <c r="F13">
        <f t="shared" si="2"/>
        <v>60.296969696969697</v>
      </c>
      <c r="G13" t="s">
        <v>35</v>
      </c>
      <c r="J13"/>
      <c r="K13">
        <v>3</v>
      </c>
      <c r="L13">
        <v>7</v>
      </c>
      <c r="M13">
        <v>3.2</v>
      </c>
      <c r="N13">
        <v>10</v>
      </c>
      <c r="O13">
        <v>10</v>
      </c>
      <c r="P13">
        <v>14</v>
      </c>
      <c r="S13">
        <v>10</v>
      </c>
      <c r="T13">
        <v>18</v>
      </c>
      <c r="W13">
        <f t="shared" si="3"/>
        <v>75.2</v>
      </c>
      <c r="X13">
        <f t="shared" si="4"/>
        <v>37.6</v>
      </c>
      <c r="Z13">
        <v>7</v>
      </c>
      <c r="AA13">
        <v>3</v>
      </c>
      <c r="AB13">
        <v>9</v>
      </c>
      <c r="AC13">
        <v>7</v>
      </c>
      <c r="AD13">
        <v>6</v>
      </c>
      <c r="AE13">
        <v>0</v>
      </c>
      <c r="AF13">
        <v>1</v>
      </c>
      <c r="AG13" t="s">
        <v>9</v>
      </c>
      <c r="AH13">
        <v>7</v>
      </c>
      <c r="AI13" s="2">
        <v>61</v>
      </c>
      <c r="AJ13">
        <v>0</v>
      </c>
      <c r="AK13">
        <v>1</v>
      </c>
      <c r="AL13">
        <v>2</v>
      </c>
      <c r="AM13" t="s">
        <v>9</v>
      </c>
      <c r="AN13">
        <v>5</v>
      </c>
      <c r="AO13">
        <v>5</v>
      </c>
      <c r="AP13">
        <v>9</v>
      </c>
      <c r="AQ13">
        <v>5</v>
      </c>
      <c r="AR13">
        <v>5</v>
      </c>
      <c r="AS13" s="2">
        <v>66</v>
      </c>
      <c r="AT13">
        <v>0</v>
      </c>
      <c r="AU13">
        <v>10</v>
      </c>
      <c r="AV13">
        <v>5</v>
      </c>
      <c r="AW13">
        <v>3</v>
      </c>
      <c r="AX13">
        <v>1</v>
      </c>
      <c r="AY13">
        <v>0</v>
      </c>
      <c r="AZ13" t="s">
        <v>9</v>
      </c>
      <c r="BA13">
        <v>5</v>
      </c>
      <c r="BB13">
        <f t="shared" si="5"/>
        <v>43.636363636363633</v>
      </c>
      <c r="BC13" s="4"/>
      <c r="BD13" s="4">
        <v>5</v>
      </c>
      <c r="BE13" s="4"/>
      <c r="BF13" s="4">
        <f t="shared" si="6"/>
        <v>6</v>
      </c>
      <c r="BG13" s="4">
        <v>1</v>
      </c>
      <c r="BH13" s="4">
        <v>1</v>
      </c>
      <c r="BI13" s="4">
        <v>1</v>
      </c>
      <c r="BJ13" s="4">
        <v>2</v>
      </c>
      <c r="BK13" s="4">
        <v>1</v>
      </c>
      <c r="BL13" s="4">
        <v>0</v>
      </c>
    </row>
    <row r="14" spans="1:64" x14ac:dyDescent="0.25">
      <c r="A14" t="s">
        <v>43</v>
      </c>
      <c r="B14">
        <v>92</v>
      </c>
      <c r="C14">
        <f t="shared" si="0"/>
        <v>83.151363636363641</v>
      </c>
      <c r="D14" t="s">
        <v>14</v>
      </c>
      <c r="E14" s="5">
        <f t="shared" si="1"/>
        <v>0</v>
      </c>
      <c r="F14">
        <f t="shared" si="2"/>
        <v>99.036363636363632</v>
      </c>
      <c r="G14" t="s">
        <v>9</v>
      </c>
      <c r="H14">
        <v>10</v>
      </c>
      <c r="I14">
        <v>8</v>
      </c>
      <c r="J14">
        <v>9</v>
      </c>
      <c r="K14">
        <v>12</v>
      </c>
      <c r="L14">
        <v>9</v>
      </c>
      <c r="M14">
        <v>8.3000000000000007</v>
      </c>
      <c r="N14">
        <v>13</v>
      </c>
      <c r="O14">
        <v>8</v>
      </c>
      <c r="P14">
        <v>18</v>
      </c>
      <c r="Q14">
        <v>15</v>
      </c>
      <c r="R14">
        <v>9</v>
      </c>
      <c r="S14">
        <v>20</v>
      </c>
      <c r="T14">
        <v>30</v>
      </c>
      <c r="U14">
        <v>10</v>
      </c>
      <c r="V14">
        <v>10</v>
      </c>
      <c r="W14">
        <f t="shared" si="3"/>
        <v>189.3</v>
      </c>
      <c r="X14">
        <f t="shared" si="4"/>
        <v>94.65</v>
      </c>
      <c r="Y14" t="s">
        <v>9</v>
      </c>
      <c r="Z14">
        <v>6</v>
      </c>
      <c r="AA14">
        <v>7</v>
      </c>
      <c r="AB14">
        <v>1</v>
      </c>
      <c r="AC14">
        <v>10</v>
      </c>
      <c r="AD14">
        <v>8</v>
      </c>
      <c r="AE14">
        <v>10</v>
      </c>
      <c r="AF14">
        <v>10</v>
      </c>
      <c r="AG14" t="s">
        <v>9</v>
      </c>
      <c r="AH14">
        <v>3</v>
      </c>
      <c r="AI14" s="2">
        <v>70</v>
      </c>
      <c r="AJ14">
        <v>6</v>
      </c>
      <c r="AK14">
        <v>10</v>
      </c>
      <c r="AL14">
        <v>10</v>
      </c>
      <c r="AM14" t="s">
        <v>9</v>
      </c>
      <c r="AN14">
        <v>9</v>
      </c>
      <c r="AO14">
        <v>8</v>
      </c>
      <c r="AP14">
        <v>7</v>
      </c>
      <c r="AQ14">
        <v>8</v>
      </c>
      <c r="AR14">
        <v>10</v>
      </c>
      <c r="AS14" s="2">
        <v>87</v>
      </c>
      <c r="AT14">
        <v>10</v>
      </c>
      <c r="AU14">
        <v>10</v>
      </c>
      <c r="AV14">
        <v>5</v>
      </c>
      <c r="AW14">
        <v>7</v>
      </c>
      <c r="AX14">
        <v>10</v>
      </c>
      <c r="AY14">
        <v>8</v>
      </c>
      <c r="AZ14" t="s">
        <v>9</v>
      </c>
      <c r="BA14">
        <v>7</v>
      </c>
      <c r="BB14">
        <f t="shared" si="5"/>
        <v>81.36363636363636</v>
      </c>
      <c r="BC14" s="4">
        <v>1</v>
      </c>
      <c r="BD14" s="4">
        <v>5</v>
      </c>
      <c r="BE14" s="4">
        <v>4</v>
      </c>
      <c r="BF14" s="4">
        <f t="shared" si="6"/>
        <v>9</v>
      </c>
      <c r="BG14" s="4"/>
      <c r="BH14" s="4">
        <v>2</v>
      </c>
      <c r="BI14" s="4">
        <v>2</v>
      </c>
      <c r="BJ14" s="4">
        <v>2</v>
      </c>
      <c r="BK14" s="4">
        <v>2</v>
      </c>
      <c r="BL14" s="4">
        <v>1</v>
      </c>
    </row>
    <row r="15" spans="1:64" x14ac:dyDescent="0.25">
      <c r="A15" t="s">
        <v>50</v>
      </c>
      <c r="B15">
        <v>84</v>
      </c>
      <c r="C15">
        <f t="shared" si="0"/>
        <v>76.029545454545456</v>
      </c>
      <c r="D15" t="s">
        <v>93</v>
      </c>
      <c r="E15" s="5">
        <f t="shared" si="1"/>
        <v>0</v>
      </c>
      <c r="F15">
        <f t="shared" si="2"/>
        <v>86.676767676767653</v>
      </c>
      <c r="G15" t="s">
        <v>9</v>
      </c>
      <c r="H15">
        <v>7</v>
      </c>
      <c r="I15">
        <v>8</v>
      </c>
      <c r="J15">
        <v>5</v>
      </c>
      <c r="K15">
        <v>9.8000000000000007</v>
      </c>
      <c r="L15">
        <v>9</v>
      </c>
      <c r="M15">
        <v>4.7</v>
      </c>
      <c r="N15"/>
      <c r="O15">
        <v>8</v>
      </c>
      <c r="P15">
        <v>15</v>
      </c>
      <c r="Q15">
        <v>12</v>
      </c>
      <c r="R15">
        <v>7</v>
      </c>
      <c r="S15">
        <v>10</v>
      </c>
      <c r="T15">
        <v>15</v>
      </c>
      <c r="U15">
        <v>10</v>
      </c>
      <c r="V15">
        <v>10</v>
      </c>
      <c r="W15">
        <f t="shared" si="3"/>
        <v>130.5</v>
      </c>
      <c r="X15">
        <f t="shared" si="4"/>
        <v>65.25</v>
      </c>
      <c r="Y15" t="s">
        <v>9</v>
      </c>
      <c r="Z15">
        <v>7</v>
      </c>
      <c r="AA15">
        <v>8</v>
      </c>
      <c r="AB15">
        <v>7</v>
      </c>
      <c r="AC15">
        <v>10</v>
      </c>
      <c r="AD15">
        <v>5</v>
      </c>
      <c r="AE15">
        <v>7</v>
      </c>
      <c r="AF15">
        <v>10</v>
      </c>
      <c r="AG15" t="s">
        <v>9</v>
      </c>
      <c r="AH15">
        <v>10</v>
      </c>
      <c r="AI15" s="2">
        <v>70</v>
      </c>
      <c r="AJ15">
        <v>6</v>
      </c>
      <c r="AK15">
        <v>10</v>
      </c>
      <c r="AL15">
        <v>10</v>
      </c>
      <c r="AM15" t="s">
        <v>9</v>
      </c>
      <c r="AN15">
        <v>8</v>
      </c>
      <c r="AO15">
        <v>10</v>
      </c>
      <c r="AP15">
        <v>8</v>
      </c>
      <c r="AQ15">
        <v>10</v>
      </c>
      <c r="AR15">
        <v>10</v>
      </c>
      <c r="AS15" s="2">
        <v>77</v>
      </c>
      <c r="AT15">
        <v>10</v>
      </c>
      <c r="AU15">
        <v>10</v>
      </c>
      <c r="AV15">
        <v>2</v>
      </c>
      <c r="AW15">
        <v>9</v>
      </c>
      <c r="AX15">
        <v>9</v>
      </c>
      <c r="AY15">
        <v>6</v>
      </c>
      <c r="AZ15" t="s">
        <v>9</v>
      </c>
      <c r="BA15">
        <v>6</v>
      </c>
      <c r="BB15">
        <f t="shared" si="5"/>
        <v>84.545454545454533</v>
      </c>
      <c r="BC15" s="4"/>
      <c r="BD15" s="4">
        <v>5</v>
      </c>
      <c r="BE15" s="4">
        <v>4</v>
      </c>
      <c r="BF15" s="4">
        <f t="shared" si="6"/>
        <v>9</v>
      </c>
      <c r="BG15" s="4">
        <v>1</v>
      </c>
      <c r="BH15" s="4">
        <v>1</v>
      </c>
      <c r="BI15" s="4">
        <v>2</v>
      </c>
      <c r="BJ15" s="4">
        <v>2</v>
      </c>
      <c r="BK15" s="4">
        <v>2</v>
      </c>
      <c r="BL15" s="4">
        <v>1</v>
      </c>
    </row>
    <row r="16" spans="1:64" x14ac:dyDescent="0.25">
      <c r="A16" t="s">
        <v>40</v>
      </c>
      <c r="B16">
        <v>81</v>
      </c>
      <c r="C16">
        <f t="shared" si="0"/>
        <v>84.112272727272725</v>
      </c>
      <c r="D16" t="s">
        <v>14</v>
      </c>
      <c r="E16" s="5">
        <f t="shared" si="1"/>
        <v>1</v>
      </c>
      <c r="F16">
        <f t="shared" si="2"/>
        <v>110.32727272727271</v>
      </c>
      <c r="G16" t="s">
        <v>9</v>
      </c>
      <c r="H16">
        <v>9</v>
      </c>
      <c r="I16">
        <v>10</v>
      </c>
      <c r="J16">
        <v>10</v>
      </c>
      <c r="K16">
        <v>12</v>
      </c>
      <c r="L16">
        <v>9</v>
      </c>
      <c r="M16">
        <v>10.7</v>
      </c>
      <c r="N16">
        <v>9</v>
      </c>
      <c r="O16">
        <v>9</v>
      </c>
      <c r="P16">
        <v>20</v>
      </c>
      <c r="Q16">
        <v>18</v>
      </c>
      <c r="R16">
        <v>10</v>
      </c>
      <c r="S16">
        <v>20</v>
      </c>
      <c r="T16">
        <v>20</v>
      </c>
      <c r="U16">
        <v>10</v>
      </c>
      <c r="V16">
        <v>10</v>
      </c>
      <c r="W16">
        <f t="shared" si="3"/>
        <v>186.7</v>
      </c>
      <c r="X16">
        <f t="shared" si="4"/>
        <v>93.35</v>
      </c>
      <c r="Z16">
        <v>7</v>
      </c>
      <c r="AA16">
        <v>10</v>
      </c>
      <c r="AB16">
        <v>9</v>
      </c>
      <c r="AC16">
        <v>10</v>
      </c>
      <c r="AD16">
        <v>9</v>
      </c>
      <c r="AE16">
        <v>10</v>
      </c>
      <c r="AF16">
        <v>10</v>
      </c>
      <c r="AG16" t="s">
        <v>9</v>
      </c>
      <c r="AH16">
        <v>8</v>
      </c>
      <c r="AI16" s="2">
        <v>89</v>
      </c>
      <c r="AJ16">
        <v>5</v>
      </c>
      <c r="AK16">
        <v>6</v>
      </c>
      <c r="AL16">
        <v>8</v>
      </c>
      <c r="AM16" t="s">
        <v>9</v>
      </c>
      <c r="AN16">
        <v>9</v>
      </c>
      <c r="AO16">
        <v>10</v>
      </c>
      <c r="AP16">
        <v>10</v>
      </c>
      <c r="AQ16">
        <v>9</v>
      </c>
      <c r="AR16">
        <v>9</v>
      </c>
      <c r="AS16" s="2">
        <v>83</v>
      </c>
      <c r="AT16">
        <v>10</v>
      </c>
      <c r="AU16">
        <v>10</v>
      </c>
      <c r="AV16">
        <v>5</v>
      </c>
      <c r="AW16">
        <v>9</v>
      </c>
      <c r="AX16">
        <v>8</v>
      </c>
      <c r="AY16">
        <v>6</v>
      </c>
      <c r="AZ16" t="s">
        <v>9</v>
      </c>
      <c r="BA16">
        <v>10</v>
      </c>
      <c r="BB16">
        <f t="shared" si="5"/>
        <v>87.272727272727266</v>
      </c>
      <c r="BC16" s="4">
        <v>1</v>
      </c>
      <c r="BD16" s="4">
        <v>5</v>
      </c>
      <c r="BE16" s="4">
        <v>5</v>
      </c>
      <c r="BF16" s="4">
        <f t="shared" si="6"/>
        <v>9</v>
      </c>
      <c r="BG16" s="4">
        <v>1</v>
      </c>
      <c r="BH16" s="4">
        <v>1</v>
      </c>
      <c r="BI16" s="4">
        <v>2</v>
      </c>
      <c r="BJ16" s="4">
        <v>2</v>
      </c>
      <c r="BK16" s="4">
        <v>2</v>
      </c>
      <c r="BL16" s="4">
        <v>1</v>
      </c>
    </row>
    <row r="17" spans="1:64" x14ac:dyDescent="0.25">
      <c r="A17" t="s">
        <v>41</v>
      </c>
      <c r="B17">
        <v>17</v>
      </c>
      <c r="C17">
        <f t="shared" si="0"/>
        <v>29.78681818181818</v>
      </c>
      <c r="D17" t="s">
        <v>12</v>
      </c>
      <c r="E17" s="5">
        <f t="shared" si="1"/>
        <v>2.5</v>
      </c>
      <c r="F17">
        <f t="shared" si="2"/>
        <v>28.315151515151506</v>
      </c>
      <c r="G17" t="s">
        <v>34</v>
      </c>
      <c r="J17"/>
      <c r="K17">
        <v>3.3</v>
      </c>
      <c r="L17">
        <v>5</v>
      </c>
      <c r="M17">
        <v>4.8</v>
      </c>
      <c r="N17"/>
      <c r="W17">
        <f t="shared" si="3"/>
        <v>13.100000000000001</v>
      </c>
      <c r="X17">
        <f t="shared" si="4"/>
        <v>6.5500000000000007</v>
      </c>
      <c r="Y17" t="s">
        <v>9</v>
      </c>
      <c r="Z17">
        <v>5</v>
      </c>
      <c r="AA17">
        <v>1</v>
      </c>
      <c r="AB17">
        <v>2</v>
      </c>
      <c r="AC17">
        <v>10</v>
      </c>
      <c r="AD17">
        <v>6</v>
      </c>
      <c r="AE17">
        <v>6</v>
      </c>
      <c r="AF17">
        <v>10</v>
      </c>
      <c r="AG17" t="s">
        <v>9</v>
      </c>
      <c r="AH17">
        <v>3</v>
      </c>
      <c r="AI17">
        <v>23</v>
      </c>
      <c r="AJ17">
        <v>8</v>
      </c>
      <c r="AK17">
        <v>0</v>
      </c>
      <c r="AL17">
        <v>3</v>
      </c>
      <c r="AM17" t="s">
        <v>9</v>
      </c>
      <c r="AN17">
        <v>9</v>
      </c>
      <c r="AO17">
        <v>6</v>
      </c>
      <c r="AP17">
        <v>8</v>
      </c>
      <c r="AQ17">
        <v>8</v>
      </c>
      <c r="AR17">
        <v>5</v>
      </c>
      <c r="AS17">
        <v>45</v>
      </c>
      <c r="AT17">
        <v>10</v>
      </c>
      <c r="AU17">
        <v>7</v>
      </c>
      <c r="AV17">
        <v>5</v>
      </c>
      <c r="AW17">
        <v>7</v>
      </c>
      <c r="AX17">
        <v>0</v>
      </c>
      <c r="AY17">
        <v>6</v>
      </c>
      <c r="AZ17" t="s">
        <v>9</v>
      </c>
      <c r="BA17" t="s">
        <v>8</v>
      </c>
      <c r="BB17">
        <f t="shared" si="5"/>
        <v>56.818181818181813</v>
      </c>
      <c r="BC17" s="4"/>
      <c r="BD17" s="4">
        <v>5</v>
      </c>
      <c r="BE17" s="4">
        <v>4</v>
      </c>
      <c r="BF17" s="4">
        <f t="shared" si="6"/>
        <v>0</v>
      </c>
      <c r="BG17" s="4"/>
      <c r="BH17" s="4"/>
      <c r="BI17" s="4"/>
      <c r="BJ17" s="4"/>
      <c r="BK17" s="4"/>
      <c r="BL17" s="4"/>
    </row>
    <row r="18" spans="1:64" x14ac:dyDescent="0.25">
      <c r="A18" t="s">
        <v>42</v>
      </c>
      <c r="B18">
        <v>79</v>
      </c>
      <c r="C18">
        <f t="shared" si="0"/>
        <v>67.714090909090913</v>
      </c>
      <c r="D18" t="s">
        <v>91</v>
      </c>
      <c r="E18" s="5">
        <f t="shared" si="1"/>
        <v>8.5</v>
      </c>
      <c r="F18">
        <f t="shared" si="2"/>
        <v>71.153535353535347</v>
      </c>
      <c r="G18" t="s">
        <v>9</v>
      </c>
      <c r="H18">
        <v>9</v>
      </c>
      <c r="I18">
        <v>8</v>
      </c>
      <c r="J18">
        <v>7</v>
      </c>
      <c r="K18">
        <v>12</v>
      </c>
      <c r="L18">
        <v>7</v>
      </c>
      <c r="M18">
        <v>8.1</v>
      </c>
      <c r="N18"/>
      <c r="W18">
        <f t="shared" si="3"/>
        <v>51.1</v>
      </c>
      <c r="X18">
        <f t="shared" si="4"/>
        <v>25.55</v>
      </c>
      <c r="Z18">
        <v>6</v>
      </c>
      <c r="AA18">
        <v>9</v>
      </c>
      <c r="AB18">
        <v>7</v>
      </c>
      <c r="AC18">
        <v>10</v>
      </c>
      <c r="AD18">
        <v>8</v>
      </c>
      <c r="AE18">
        <v>10</v>
      </c>
      <c r="AF18">
        <v>10</v>
      </c>
      <c r="AG18" t="s">
        <v>9</v>
      </c>
      <c r="AH18">
        <v>0</v>
      </c>
      <c r="AI18">
        <v>84</v>
      </c>
      <c r="AJ18">
        <v>0</v>
      </c>
      <c r="AK18">
        <v>10</v>
      </c>
      <c r="AL18">
        <v>10</v>
      </c>
      <c r="AN18">
        <v>0</v>
      </c>
      <c r="AO18">
        <v>9</v>
      </c>
      <c r="AP18">
        <v>3</v>
      </c>
      <c r="AQ18">
        <v>7</v>
      </c>
      <c r="AR18">
        <v>0</v>
      </c>
      <c r="AS18" s="2">
        <v>86</v>
      </c>
      <c r="AT18">
        <v>10</v>
      </c>
      <c r="AU18">
        <v>0</v>
      </c>
      <c r="AV18">
        <v>3</v>
      </c>
      <c r="AW18">
        <v>0</v>
      </c>
      <c r="AX18">
        <v>10</v>
      </c>
      <c r="AY18">
        <v>8</v>
      </c>
      <c r="AZ18" t="s">
        <v>9</v>
      </c>
      <c r="BA18" t="s">
        <v>8</v>
      </c>
      <c r="BB18">
        <f t="shared" si="5"/>
        <v>59.090909090909086</v>
      </c>
      <c r="BC18" s="4"/>
      <c r="BD18" s="4">
        <v>5</v>
      </c>
      <c r="BE18" s="4">
        <v>3</v>
      </c>
      <c r="BF18" s="4">
        <f t="shared" si="6"/>
        <v>6</v>
      </c>
      <c r="BG18" s="4">
        <v>1</v>
      </c>
      <c r="BH18" s="4">
        <v>1</v>
      </c>
      <c r="BI18" s="4">
        <v>1</v>
      </c>
      <c r="BJ18" s="4">
        <v>1</v>
      </c>
      <c r="BK18" s="4">
        <v>1</v>
      </c>
      <c r="BL18" s="4">
        <v>1</v>
      </c>
    </row>
    <row r="19" spans="1:64" x14ac:dyDescent="0.25">
      <c r="A19" t="s">
        <v>47</v>
      </c>
      <c r="B19">
        <v>28</v>
      </c>
      <c r="C19">
        <f t="shared" si="0"/>
        <v>43.434090909090912</v>
      </c>
      <c r="D19" t="s">
        <v>12</v>
      </c>
      <c r="E19" s="5">
        <f t="shared" si="1"/>
        <v>4.5</v>
      </c>
      <c r="F19">
        <f t="shared" si="2"/>
        <v>51.131313131313128</v>
      </c>
      <c r="G19" t="s">
        <v>34</v>
      </c>
      <c r="H19">
        <v>6</v>
      </c>
      <c r="J19"/>
      <c r="K19">
        <v>0</v>
      </c>
      <c r="L19">
        <v>2.5</v>
      </c>
      <c r="M19">
        <v>1</v>
      </c>
      <c r="N19">
        <v>12</v>
      </c>
      <c r="O19">
        <v>8</v>
      </c>
      <c r="P19">
        <v>14</v>
      </c>
      <c r="Q19">
        <v>5</v>
      </c>
      <c r="R19">
        <v>4</v>
      </c>
      <c r="S19">
        <v>14</v>
      </c>
      <c r="T19">
        <v>17</v>
      </c>
      <c r="U19">
        <v>10</v>
      </c>
      <c r="V19">
        <v>10</v>
      </c>
      <c r="W19">
        <f t="shared" si="3"/>
        <v>103.5</v>
      </c>
      <c r="X19">
        <f t="shared" si="4"/>
        <v>51.75</v>
      </c>
      <c r="Z19">
        <v>3</v>
      </c>
      <c r="AA19">
        <v>2</v>
      </c>
      <c r="AB19">
        <v>2</v>
      </c>
      <c r="AC19">
        <v>6</v>
      </c>
      <c r="AD19">
        <v>6</v>
      </c>
      <c r="AE19">
        <v>2</v>
      </c>
      <c r="AF19">
        <v>2</v>
      </c>
      <c r="AG19" t="s">
        <v>9</v>
      </c>
      <c r="AH19">
        <v>4</v>
      </c>
      <c r="AI19" s="2">
        <v>35</v>
      </c>
      <c r="AJ19">
        <v>1</v>
      </c>
      <c r="AK19">
        <v>1</v>
      </c>
      <c r="AM19" t="s">
        <v>9</v>
      </c>
      <c r="AN19">
        <v>0</v>
      </c>
      <c r="AO19">
        <v>3</v>
      </c>
      <c r="AP19">
        <v>7</v>
      </c>
      <c r="AQ19">
        <v>0</v>
      </c>
      <c r="AR19">
        <v>3</v>
      </c>
      <c r="AS19" s="2">
        <v>54</v>
      </c>
      <c r="AT19">
        <v>10</v>
      </c>
      <c r="AU19">
        <v>7</v>
      </c>
      <c r="AV19">
        <v>4</v>
      </c>
      <c r="AW19">
        <v>10</v>
      </c>
      <c r="AX19">
        <v>7</v>
      </c>
      <c r="AY19">
        <v>6</v>
      </c>
      <c r="AZ19" t="s">
        <v>9</v>
      </c>
      <c r="BA19" t="s">
        <v>8</v>
      </c>
      <c r="BB19">
        <f t="shared" si="5"/>
        <v>39.090909090909086</v>
      </c>
      <c r="BC19" s="4"/>
      <c r="BD19" s="4">
        <v>5</v>
      </c>
      <c r="BE19" s="4">
        <v>3</v>
      </c>
      <c r="BF19" s="4">
        <f t="shared" si="6"/>
        <v>6</v>
      </c>
      <c r="BG19" s="4"/>
      <c r="BH19" s="4">
        <v>0</v>
      </c>
      <c r="BI19" s="4">
        <v>1</v>
      </c>
      <c r="BJ19" s="4">
        <v>2</v>
      </c>
      <c r="BK19" s="4">
        <v>2</v>
      </c>
      <c r="BL19" s="4">
        <v>1</v>
      </c>
    </row>
    <row r="20" spans="1:64" x14ac:dyDescent="0.25">
      <c r="A20" t="s">
        <v>51</v>
      </c>
      <c r="B20">
        <v>73</v>
      </c>
      <c r="C20">
        <f t="shared" si="0"/>
        <v>57.167727272727276</v>
      </c>
      <c r="D20" t="s">
        <v>89</v>
      </c>
      <c r="E20" s="5">
        <f t="shared" si="1"/>
        <v>6</v>
      </c>
      <c r="F20">
        <f t="shared" si="2"/>
        <v>50.583838383838383</v>
      </c>
      <c r="G20" t="s">
        <v>35</v>
      </c>
      <c r="H20">
        <v>9</v>
      </c>
      <c r="I20">
        <v>8</v>
      </c>
      <c r="J20">
        <v>6</v>
      </c>
      <c r="K20">
        <v>9.6999999999999993</v>
      </c>
      <c r="L20">
        <v>9</v>
      </c>
      <c r="M20">
        <v>5.2</v>
      </c>
      <c r="N20">
        <v>13</v>
      </c>
      <c r="O20">
        <v>10</v>
      </c>
      <c r="P20">
        <v>15</v>
      </c>
      <c r="W20">
        <f t="shared" si="3"/>
        <v>84.9</v>
      </c>
      <c r="X20">
        <f t="shared" si="4"/>
        <v>42.45</v>
      </c>
      <c r="AA20">
        <v>8</v>
      </c>
      <c r="AB20">
        <v>5</v>
      </c>
      <c r="AC20">
        <v>8</v>
      </c>
      <c r="AD20">
        <v>9</v>
      </c>
      <c r="AE20">
        <v>2</v>
      </c>
      <c r="AF20">
        <v>5</v>
      </c>
      <c r="AG20" t="s">
        <v>8</v>
      </c>
      <c r="AH20">
        <v>6</v>
      </c>
      <c r="AI20" s="2">
        <v>38</v>
      </c>
      <c r="AJ20">
        <v>2</v>
      </c>
      <c r="AK20">
        <v>7</v>
      </c>
      <c r="AL20">
        <v>5</v>
      </c>
      <c r="AN20">
        <v>0</v>
      </c>
      <c r="AO20">
        <v>9</v>
      </c>
      <c r="AP20">
        <v>3</v>
      </c>
      <c r="AQ20">
        <v>9</v>
      </c>
      <c r="AR20">
        <v>6</v>
      </c>
      <c r="AS20" s="2">
        <v>68</v>
      </c>
      <c r="AT20" t="s">
        <v>8</v>
      </c>
      <c r="AU20">
        <v>5</v>
      </c>
      <c r="AV20">
        <v>3</v>
      </c>
      <c r="AW20">
        <v>8</v>
      </c>
      <c r="AX20">
        <v>5</v>
      </c>
      <c r="AY20" t="s">
        <v>8</v>
      </c>
      <c r="AZ20" t="s">
        <v>9</v>
      </c>
      <c r="BA20" t="s">
        <v>8</v>
      </c>
      <c r="BB20">
        <f t="shared" si="5"/>
        <v>47.727272727272727</v>
      </c>
      <c r="BC20" s="4"/>
      <c r="BD20" s="4">
        <v>5</v>
      </c>
      <c r="BE20" s="4">
        <v>3</v>
      </c>
      <c r="BF20" s="4">
        <f t="shared" si="6"/>
        <v>6</v>
      </c>
      <c r="BG20" s="4">
        <v>1</v>
      </c>
      <c r="BH20" s="4">
        <v>1</v>
      </c>
      <c r="BI20" s="4">
        <v>1</v>
      </c>
      <c r="BJ20" s="4">
        <v>1</v>
      </c>
      <c r="BK20" s="4">
        <v>1</v>
      </c>
      <c r="BL20" s="4">
        <v>1</v>
      </c>
    </row>
    <row r="21" spans="1:64" x14ac:dyDescent="0.25">
      <c r="A21" t="s">
        <v>38</v>
      </c>
      <c r="B21">
        <v>48</v>
      </c>
      <c r="C21">
        <f t="shared" si="0"/>
        <v>56.796818181818182</v>
      </c>
      <c r="D21" t="s">
        <v>89</v>
      </c>
      <c r="E21" s="5">
        <f t="shared" si="1"/>
        <v>6</v>
      </c>
      <c r="F21">
        <f t="shared" si="2"/>
        <v>64.359595959595964</v>
      </c>
      <c r="G21" t="s">
        <v>35</v>
      </c>
      <c r="H21">
        <v>8</v>
      </c>
      <c r="I21">
        <v>9</v>
      </c>
      <c r="J21">
        <v>7</v>
      </c>
      <c r="K21">
        <v>10.3</v>
      </c>
      <c r="L21">
        <v>7</v>
      </c>
      <c r="M21">
        <v>6</v>
      </c>
      <c r="N21"/>
      <c r="P21">
        <v>7</v>
      </c>
      <c r="Q21">
        <v>5</v>
      </c>
      <c r="R21">
        <v>4</v>
      </c>
      <c r="S21">
        <v>5</v>
      </c>
      <c r="T21">
        <v>10</v>
      </c>
      <c r="U21">
        <v>8</v>
      </c>
      <c r="V21">
        <v>9</v>
      </c>
      <c r="W21">
        <f t="shared" si="3"/>
        <v>95.3</v>
      </c>
      <c r="X21">
        <f t="shared" si="4"/>
        <v>47.65</v>
      </c>
      <c r="Z21">
        <v>1</v>
      </c>
      <c r="AA21">
        <v>9</v>
      </c>
      <c r="AB21">
        <v>5</v>
      </c>
      <c r="AC21">
        <v>10</v>
      </c>
      <c r="AD21">
        <v>9</v>
      </c>
      <c r="AE21">
        <v>7</v>
      </c>
      <c r="AF21">
        <v>10</v>
      </c>
      <c r="AG21" t="s">
        <v>9</v>
      </c>
      <c r="AH21">
        <v>10</v>
      </c>
      <c r="AI21" s="2">
        <v>53</v>
      </c>
      <c r="AJ21">
        <v>0</v>
      </c>
      <c r="AK21">
        <v>9</v>
      </c>
      <c r="AM21" t="s">
        <v>9</v>
      </c>
      <c r="AN21">
        <v>6</v>
      </c>
      <c r="AO21">
        <v>0</v>
      </c>
      <c r="AP21">
        <v>8</v>
      </c>
      <c r="AQ21">
        <v>8</v>
      </c>
      <c r="AR21">
        <v>9</v>
      </c>
      <c r="AS21">
        <v>46</v>
      </c>
      <c r="AT21">
        <v>0</v>
      </c>
      <c r="AU21">
        <v>7</v>
      </c>
      <c r="AV21">
        <v>0</v>
      </c>
      <c r="AW21">
        <v>7</v>
      </c>
      <c r="AX21">
        <v>6</v>
      </c>
      <c r="AY21">
        <v>8</v>
      </c>
      <c r="AZ21" t="s">
        <v>9</v>
      </c>
      <c r="BA21">
        <v>7</v>
      </c>
      <c r="BB21">
        <f t="shared" si="5"/>
        <v>61.818181818181813</v>
      </c>
      <c r="BC21" s="4">
        <v>1</v>
      </c>
      <c r="BD21" s="4">
        <v>5</v>
      </c>
      <c r="BE21" s="4">
        <v>4</v>
      </c>
      <c r="BF21" s="4">
        <f t="shared" si="6"/>
        <v>9</v>
      </c>
      <c r="BG21" s="4">
        <v>1</v>
      </c>
      <c r="BH21" s="4">
        <v>1</v>
      </c>
      <c r="BI21" s="4">
        <v>2</v>
      </c>
      <c r="BJ21" s="4">
        <v>2</v>
      </c>
      <c r="BK21" s="4">
        <v>2</v>
      </c>
      <c r="BL21" s="4">
        <v>1</v>
      </c>
    </row>
  </sheetData>
  <sortState ref="A4:BR21">
    <sortCondition ref="A4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roster</vt:lpstr>
    </vt:vector>
  </TitlesOfParts>
  <Company>NYCCT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Ezra Halleck</dc:creator>
  <cp:lastModifiedBy>Next Step</cp:lastModifiedBy>
  <dcterms:created xsi:type="dcterms:W3CDTF">2013-08-27T22:09:42Z</dcterms:created>
  <dcterms:modified xsi:type="dcterms:W3CDTF">2013-12-27T04:40:55Z</dcterms:modified>
</cp:coreProperties>
</file>