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sbran\Dropbox\Project management\Fall 2020\Final Project\"/>
    </mc:Choice>
  </mc:AlternateContent>
  <xr:revisionPtr revIDLastSave="0" documentId="8_{01EE4F9D-EE3B-4A02-8D1F-47C7606F14AB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Totals sheet" sheetId="1" r:id="rId1"/>
    <sheet name="gant" sheetId="16" r:id="rId2"/>
    <sheet name="TD labor" sheetId="2" r:id="rId3"/>
    <sheet name="TD load out labor" sheetId="6" r:id="rId4"/>
    <sheet name="Game Co Materials" sheetId="7" r:id="rId5"/>
    <sheet name="Load In Materials" sheetId="3" r:id="rId6"/>
    <sheet name="Tech materials" sheetId="20" r:id="rId7"/>
    <sheet name="load out materials" sheetId="4" r:id="rId8"/>
    <sheet name="crew load in labor" sheetId="5" r:id="rId9"/>
    <sheet name="crew TECH labor" sheetId="8" r:id="rId10"/>
    <sheet name="crew load out labor" sheetId="21" r:id="rId11"/>
    <sheet name="load in non union example" sheetId="18" r:id="rId12"/>
    <sheet name="load in union example" sheetId="19" r:id="rId13"/>
    <sheet name="voorhees" sheetId="11" r:id="rId14"/>
    <sheet name="new theatre lobby" sheetId="12" r:id="rId15"/>
    <sheet name="park slope" sheetId="13" r:id="rId16"/>
    <sheet name="here" sheetId="14" r:id="rId17"/>
    <sheet name="signature" sheetId="15" r:id="rId18"/>
    <sheet name="church" sheetId="17" r:id="rId19"/>
    <sheet name="Obstacle materials" sheetId="9" r:id="rId20"/>
    <sheet name="Obstacle labor" sheetId="10" r:id="rId21"/>
  </sheets>
  <externalReferences>
    <externalReference r:id="rId22"/>
  </externalReferenc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23" roundtripDataSignature="AMtx7mhwZMsTKAibGc4ZgZKhW1VerAbf0g=="/>
    </ext>
  </extLst>
</workbook>
</file>

<file path=xl/calcChain.xml><?xml version="1.0" encoding="utf-8"?>
<calcChain xmlns="http://schemas.openxmlformats.org/spreadsheetml/2006/main">
  <c r="D4" i="1" l="1"/>
  <c r="D6" i="1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D8" i="1"/>
  <c r="D41" i="1"/>
  <c r="D43" i="1"/>
  <c r="B20" i="1"/>
  <c r="B21" i="1"/>
  <c r="B22" i="1"/>
  <c r="B26" i="1"/>
  <c r="B27" i="1"/>
  <c r="B28" i="1"/>
  <c r="B29" i="1"/>
  <c r="B30" i="1"/>
  <c r="B31" i="1"/>
  <c r="B32" i="1"/>
  <c r="B37" i="1"/>
  <c r="B42" i="1"/>
  <c r="D26" i="1"/>
  <c r="B12" i="1"/>
  <c r="D13" i="1"/>
  <c r="D14" i="1"/>
  <c r="D15" i="1"/>
  <c r="D20" i="1"/>
  <c r="D21" i="1"/>
  <c r="D22" i="1"/>
  <c r="D27" i="1"/>
  <c r="D28" i="1"/>
  <c r="D29" i="1"/>
  <c r="D30" i="1"/>
  <c r="D31" i="1"/>
  <c r="D32" i="1"/>
  <c r="D37" i="1"/>
  <c r="D42" i="1"/>
  <c r="D5" i="1"/>
  <c r="D7" i="1"/>
  <c r="D36" i="1"/>
  <c r="D12" i="1"/>
  <c r="D7" i="21"/>
  <c r="F7" i="21"/>
  <c r="D8" i="21"/>
  <c r="F8" i="21"/>
  <c r="D9" i="21"/>
  <c r="F9" i="21"/>
  <c r="D10" i="21"/>
  <c r="F10" i="21"/>
  <c r="D11" i="21"/>
  <c r="F11" i="21"/>
  <c r="D12" i="21"/>
  <c r="F12" i="21"/>
  <c r="D13" i="21"/>
  <c r="F13" i="21"/>
  <c r="D14" i="21"/>
  <c r="F14" i="21"/>
  <c r="D15" i="21"/>
  <c r="F15" i="21"/>
  <c r="D16" i="21"/>
  <c r="F16" i="21"/>
  <c r="D17" i="21"/>
  <c r="F17" i="21"/>
  <c r="D18" i="21"/>
  <c r="F18" i="21"/>
  <c r="D19" i="21"/>
  <c r="F19" i="21"/>
  <c r="D20" i="21"/>
  <c r="F20" i="21"/>
  <c r="D21" i="21"/>
  <c r="F21" i="21"/>
  <c r="D22" i="21"/>
  <c r="F22" i="21"/>
  <c r="D23" i="21"/>
  <c r="F23" i="21"/>
  <c r="D24" i="21"/>
  <c r="F24" i="21"/>
  <c r="D25" i="21"/>
  <c r="F25" i="21"/>
  <c r="D26" i="21"/>
  <c r="F26" i="21"/>
  <c r="D27" i="21"/>
  <c r="F27" i="21"/>
  <c r="D28" i="21"/>
  <c r="F28" i="21"/>
  <c r="F29" i="21"/>
  <c r="F30" i="21"/>
  <c r="F31" i="21"/>
  <c r="D29" i="21"/>
  <c r="D30" i="21"/>
  <c r="D31" i="21"/>
  <c r="D8" i="6"/>
  <c r="E8" i="2"/>
  <c r="E9" i="2"/>
  <c r="G8" i="2"/>
  <c r="G9" i="2"/>
  <c r="D10" i="17"/>
  <c r="D7" i="17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6" i="15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5" i="14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5" i="13"/>
  <c r="D7" i="12"/>
  <c r="D10" i="12"/>
  <c r="D8" i="12"/>
  <c r="D9" i="5"/>
  <c r="D7" i="5"/>
  <c r="F7" i="5"/>
  <c r="D11" i="5"/>
  <c r="F9" i="5"/>
  <c r="E7" i="2"/>
  <c r="G7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E30" i="2"/>
  <c r="G30" i="2"/>
  <c r="G31" i="2"/>
  <c r="G32" i="2"/>
  <c r="G33" i="2"/>
  <c r="F11" i="5"/>
  <c r="D8" i="5"/>
  <c r="F8" i="5"/>
  <c r="D10" i="5"/>
  <c r="F10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8" i="6"/>
  <c r="D9" i="6"/>
  <c r="F9" i="6"/>
  <c r="D10" i="6"/>
  <c r="F10" i="6"/>
  <c r="D11" i="6"/>
  <c r="F11" i="6"/>
  <c r="F12" i="6"/>
  <c r="D13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8" i="12"/>
  <c r="D9" i="12"/>
  <c r="F9" i="12"/>
  <c r="F10" i="12"/>
  <c r="F7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D7" i="13"/>
  <c r="F35" i="13"/>
  <c r="F36" i="13"/>
  <c r="F37" i="13"/>
  <c r="F35" i="14"/>
  <c r="F36" i="14"/>
  <c r="F37" i="14"/>
  <c r="F35" i="15"/>
  <c r="F36" i="15"/>
  <c r="F37" i="15"/>
  <c r="D8" i="17"/>
  <c r="F8" i="17"/>
  <c r="D9" i="17"/>
  <c r="F9" i="17"/>
  <c r="F7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E7" i="3"/>
  <c r="E8" i="3"/>
  <c r="E9" i="3"/>
  <c r="E10" i="3"/>
  <c r="E11" i="3"/>
  <c r="E12" i="3"/>
  <c r="E13" i="3"/>
  <c r="E14" i="3"/>
  <c r="E15" i="3"/>
  <c r="E16" i="3"/>
  <c r="E27" i="3"/>
  <c r="E28" i="3"/>
  <c r="E29" i="3"/>
  <c r="E30" i="3"/>
  <c r="E31" i="3"/>
  <c r="D35" i="15"/>
  <c r="D36" i="15"/>
  <c r="D37" i="15"/>
  <c r="F5" i="15"/>
  <c r="D35" i="14"/>
  <c r="D36" i="14"/>
  <c r="D37" i="14"/>
  <c r="F5" i="14"/>
  <c r="D35" i="13"/>
  <c r="D36" i="13"/>
  <c r="D37" i="13"/>
  <c r="D6" i="13"/>
  <c r="F5" i="13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F7" i="11"/>
  <c r="D8" i="11"/>
  <c r="F8" i="11"/>
  <c r="D9" i="11"/>
  <c r="F9" i="11"/>
  <c r="F10" i="11"/>
  <c r="D11" i="11"/>
  <c r="F11" i="11"/>
  <c r="D12" i="11"/>
  <c r="F12" i="11"/>
  <c r="D13" i="11"/>
  <c r="F13" i="11"/>
  <c r="D14" i="11"/>
  <c r="F14" i="11"/>
  <c r="D15" i="11"/>
  <c r="F15" i="11"/>
  <c r="D16" i="11"/>
  <c r="F16" i="11"/>
  <c r="D17" i="11"/>
  <c r="F17" i="11"/>
  <c r="D18" i="11"/>
  <c r="F18" i="11"/>
  <c r="D19" i="11"/>
  <c r="F19" i="11"/>
  <c r="D20" i="11"/>
  <c r="F20" i="11"/>
  <c r="D21" i="11"/>
  <c r="F21" i="11"/>
  <c r="D22" i="11"/>
  <c r="F22" i="11"/>
  <c r="D23" i="11"/>
  <c r="F23" i="11"/>
  <c r="D24" i="11"/>
  <c r="F24" i="11"/>
  <c r="D25" i="11"/>
  <c r="F25" i="11"/>
  <c r="D26" i="11"/>
  <c r="F26" i="11"/>
  <c r="D27" i="11"/>
  <c r="F27" i="11"/>
  <c r="F28" i="11"/>
  <c r="F29" i="11"/>
  <c r="F30" i="11"/>
  <c r="D28" i="11"/>
  <c r="D29" i="11"/>
  <c r="D30" i="11"/>
  <c r="E7" i="19"/>
  <c r="G7" i="19"/>
  <c r="E8" i="19"/>
  <c r="G8" i="19"/>
  <c r="G9" i="19"/>
  <c r="E10" i="19"/>
  <c r="G10" i="19"/>
  <c r="E12" i="19"/>
  <c r="G12" i="19"/>
  <c r="E14" i="19"/>
  <c r="G14" i="19"/>
  <c r="E16" i="19"/>
  <c r="G16" i="19"/>
  <c r="E18" i="19"/>
  <c r="G18" i="19"/>
  <c r="E20" i="19"/>
  <c r="G20" i="19"/>
  <c r="E22" i="19"/>
  <c r="G22" i="19"/>
  <c r="E24" i="19"/>
  <c r="G24" i="19"/>
  <c r="E26" i="19"/>
  <c r="G26" i="19"/>
  <c r="E28" i="19"/>
  <c r="G28" i="19"/>
  <c r="E30" i="19"/>
  <c r="G30" i="19"/>
  <c r="E32" i="19"/>
  <c r="G32" i="19"/>
  <c r="E33" i="19"/>
  <c r="G33" i="19"/>
  <c r="E34" i="19"/>
  <c r="G34" i="19"/>
  <c r="G35" i="19"/>
  <c r="G36" i="19"/>
  <c r="G37" i="19"/>
  <c r="E35" i="19"/>
  <c r="E36" i="19"/>
  <c r="E37" i="19"/>
  <c r="E6" i="19"/>
  <c r="G6" i="19"/>
  <c r="G5" i="19"/>
  <c r="D6" i="18"/>
  <c r="F6" i="18"/>
  <c r="D7" i="18"/>
  <c r="F7" i="18"/>
  <c r="D8" i="18"/>
  <c r="F8" i="18"/>
  <c r="D9" i="18"/>
  <c r="F9" i="18"/>
  <c r="D10" i="18"/>
  <c r="F10" i="18"/>
  <c r="D11" i="18"/>
  <c r="F11" i="18"/>
  <c r="D12" i="18"/>
  <c r="F12" i="18"/>
  <c r="D13" i="18"/>
  <c r="F13" i="18"/>
  <c r="D14" i="18"/>
  <c r="F14" i="18"/>
  <c r="D15" i="18"/>
  <c r="F15" i="18"/>
  <c r="D16" i="18"/>
  <c r="F16" i="18"/>
  <c r="D17" i="18"/>
  <c r="F17" i="18"/>
  <c r="D18" i="18"/>
  <c r="F18" i="18"/>
  <c r="D19" i="18"/>
  <c r="F19" i="18"/>
  <c r="D20" i="18"/>
  <c r="F20" i="18"/>
  <c r="F21" i="18"/>
  <c r="F22" i="18"/>
  <c r="F23" i="18"/>
  <c r="D21" i="18"/>
  <c r="D22" i="18"/>
  <c r="D23" i="18"/>
  <c r="E29" i="16"/>
  <c r="E28" i="16"/>
  <c r="E27" i="16"/>
  <c r="E26" i="16"/>
  <c r="E25" i="16"/>
  <c r="E24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D7" i="8"/>
  <c r="F7" i="8"/>
  <c r="D8" i="8"/>
  <c r="F8" i="8"/>
  <c r="D9" i="8"/>
  <c r="F9" i="8"/>
  <c r="D10" i="8"/>
  <c r="F10" i="8"/>
  <c r="D11" i="8"/>
  <c r="F11" i="8"/>
  <c r="D12" i="8"/>
  <c r="F12" i="8"/>
  <c r="D13" i="8"/>
  <c r="F13" i="8"/>
  <c r="D14" i="8"/>
  <c r="F14" i="8"/>
  <c r="D15" i="8"/>
  <c r="F15" i="8"/>
  <c r="D16" i="8"/>
  <c r="F16" i="8"/>
  <c r="D17" i="8"/>
  <c r="F17" i="8"/>
  <c r="D18" i="8"/>
  <c r="F18" i="8"/>
  <c r="D19" i="8"/>
  <c r="F19" i="8"/>
  <c r="D20" i="8"/>
  <c r="F20" i="8"/>
  <c r="D21" i="8"/>
  <c r="F21" i="8"/>
  <c r="D22" i="8"/>
  <c r="F22" i="8"/>
  <c r="D23" i="8"/>
  <c r="F23" i="8"/>
  <c r="D24" i="8"/>
  <c r="F24" i="8"/>
  <c r="D25" i="8"/>
  <c r="F25" i="8"/>
  <c r="D26" i="8"/>
  <c r="F26" i="8"/>
  <c r="D27" i="8"/>
  <c r="F27" i="8"/>
  <c r="D28" i="8"/>
  <c r="F28" i="8"/>
  <c r="F29" i="8"/>
  <c r="F30" i="8"/>
  <c r="F31" i="8"/>
  <c r="D29" i="8"/>
  <c r="D30" i="8"/>
  <c r="D31" i="8"/>
  <c r="D12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17" i="3"/>
  <c r="E18" i="3"/>
  <c r="E19" i="3"/>
  <c r="E20" i="3"/>
  <c r="E21" i="3"/>
  <c r="E22" i="3"/>
  <c r="E23" i="3"/>
  <c r="E24" i="3"/>
  <c r="E25" i="3"/>
  <c r="E26" i="3"/>
  <c r="E31" i="2"/>
  <c r="E32" i="2"/>
  <c r="E33" i="2"/>
</calcChain>
</file>

<file path=xl/sharedStrings.xml><?xml version="1.0" encoding="utf-8"?>
<sst xmlns="http://schemas.openxmlformats.org/spreadsheetml/2006/main" count="593" uniqueCount="201">
  <si>
    <t>Gaming project</t>
  </si>
  <si>
    <t>transferring data teaching website</t>
  </si>
  <si>
    <t>load in materials</t>
  </si>
  <si>
    <t>Total cost</t>
  </si>
  <si>
    <t>http://ccm.net/faq/9795-transfer-data-between-excel-spreadsheets</t>
  </si>
  <si>
    <t>Project</t>
  </si>
  <si>
    <t>Prepared by:</t>
  </si>
  <si>
    <t>load out</t>
  </si>
  <si>
    <t xml:space="preserve">      </t>
  </si>
  <si>
    <t>subtotal</t>
  </si>
  <si>
    <t>Date:</t>
  </si>
  <si>
    <t>ELEMENT:</t>
  </si>
  <si>
    <t xml:space="preserve">total </t>
  </si>
  <si>
    <t>Tech materials</t>
  </si>
  <si>
    <t>Quantity</t>
  </si>
  <si>
    <t>obstacle materials</t>
  </si>
  <si>
    <t>Unit</t>
  </si>
  <si>
    <t>Material</t>
  </si>
  <si>
    <t>TD labor</t>
  </si>
  <si>
    <t>Procedure:</t>
  </si>
  <si>
    <t>Unit Cost</t>
  </si>
  <si>
    <t>Number of Crew</t>
  </si>
  <si>
    <t>Extended Cost</t>
  </si>
  <si>
    <t>Number of Hours</t>
  </si>
  <si>
    <t>Person Hours</t>
  </si>
  <si>
    <t>Labor Rate</t>
  </si>
  <si>
    <t>Cost</t>
  </si>
  <si>
    <t>Total==$40 X hrs</t>
  </si>
  <si>
    <t>load in labor</t>
  </si>
  <si>
    <t>total cost</t>
  </si>
  <si>
    <t>Subtotal</t>
  </si>
  <si>
    <t>Tech labor</t>
  </si>
  <si>
    <t>Totals</t>
  </si>
  <si>
    <t>Subtotal:</t>
  </si>
  <si>
    <t>10% Contingency:</t>
  </si>
  <si>
    <t>Total:</t>
  </si>
  <si>
    <t>5% Hardware Estimate:</t>
  </si>
  <si>
    <t>load out labor</t>
  </si>
  <si>
    <t xml:space="preserve">Edsel Torres </t>
  </si>
  <si>
    <t>Audio Tech</t>
  </si>
  <si>
    <t>Video Tech</t>
  </si>
  <si>
    <t>Stage Hand</t>
  </si>
  <si>
    <t>Edsel Torres</t>
  </si>
  <si>
    <t>obstacle labor</t>
  </si>
  <si>
    <t>her</t>
  </si>
  <si>
    <t>Gaming Tour 2020</t>
  </si>
  <si>
    <t>Production Manager Sue Brandt</t>
  </si>
  <si>
    <t>task</t>
  </si>
  <si>
    <t>start date</t>
  </si>
  <si>
    <t>end date</t>
  </si>
  <si>
    <t>duration</t>
  </si>
  <si>
    <t>game development</t>
  </si>
  <si>
    <t>Tour display design</t>
  </si>
  <si>
    <t>soft test with local gear</t>
  </si>
  <si>
    <t>order materials</t>
  </si>
  <si>
    <t>build electrical system</t>
  </si>
  <si>
    <t>build sound and light sytem</t>
  </si>
  <si>
    <t>build game system</t>
  </si>
  <si>
    <t>test game system</t>
  </si>
  <si>
    <t>test sound and lights</t>
  </si>
  <si>
    <t>integrate systems</t>
  </si>
  <si>
    <t>soft opening gaming session</t>
  </si>
  <si>
    <t>prep gear for tour</t>
  </si>
  <si>
    <t>load truck</t>
  </si>
  <si>
    <t>unload truck</t>
  </si>
  <si>
    <t>load in event</t>
  </si>
  <si>
    <t>tech event</t>
  </si>
  <si>
    <t>run event</t>
  </si>
  <si>
    <t>Tour schedule</t>
  </si>
  <si>
    <t>open</t>
  </si>
  <si>
    <t>close</t>
  </si>
  <si>
    <t>Duration</t>
  </si>
  <si>
    <t>Crew</t>
  </si>
  <si>
    <t>Voorhees</t>
  </si>
  <si>
    <t>non-union</t>
  </si>
  <si>
    <t>New Theatre lobby (City Tech)</t>
  </si>
  <si>
    <t>Park Slope event space</t>
  </si>
  <si>
    <t>Union</t>
  </si>
  <si>
    <t>HERE ARTS Center</t>
  </si>
  <si>
    <t xml:space="preserve">Signature Theatre Lobby </t>
  </si>
  <si>
    <t>St Johns, Stamford Ct Lawn</t>
  </si>
  <si>
    <t xml:space="preserve">Location </t>
  </si>
  <si>
    <t>Address</t>
  </si>
  <si>
    <t>186 Jay St Brooklyn NY 11201</t>
  </si>
  <si>
    <t>300 Jay St Brooklyn NY 11201</t>
  </si>
  <si>
    <t>164 20th St, Brooklyn 11232</t>
  </si>
  <si>
    <t>145 6th Ave, New York NY 10013</t>
  </si>
  <si>
    <t>480 42nd st, NY NY 10036</t>
  </si>
  <si>
    <t xml:space="preserve">884 Newfield Ave, Stamford Ct 06905 </t>
  </si>
  <si>
    <t>non union load in estimate</t>
  </si>
  <si>
    <t>tape out location</t>
  </si>
  <si>
    <t>build screen truss units</t>
  </si>
  <si>
    <t xml:space="preserve">install truss </t>
  </si>
  <si>
    <t>install and focus truss projectors</t>
  </si>
  <si>
    <t>Focus  projectors</t>
  </si>
  <si>
    <t>install table</t>
  </si>
  <si>
    <t>install gaming system</t>
  </si>
  <si>
    <t>install sound system</t>
  </si>
  <si>
    <t xml:space="preserve">Test game </t>
  </si>
  <si>
    <t>integrate audio and projecct and control</t>
  </si>
  <si>
    <t>run test game</t>
  </si>
  <si>
    <t>notes</t>
  </si>
  <si>
    <t>open attraction</t>
  </si>
  <si>
    <t>Sue Brandt Production Manager</t>
  </si>
  <si>
    <t>Union crew Estimate</t>
  </si>
  <si>
    <t>Procedure: Load-in</t>
  </si>
  <si>
    <t>Pink card employee earn $250.00 per day regardless of hours</t>
  </si>
  <si>
    <t>Union 101 crew head</t>
  </si>
  <si>
    <t>tape out location 1 pink card, 1 stagehand</t>
  </si>
  <si>
    <t>unload truck 1 pink card 3 teamsters</t>
  </si>
  <si>
    <t>build screen truss units 1 pink card 1 stagehand</t>
  </si>
  <si>
    <t>install truss 1 pink card 2 stagehand</t>
  </si>
  <si>
    <t>install and focus truss projectors 1 pinkcard 2 stagehands</t>
  </si>
  <si>
    <t>Focus  projectors 1 pinkcard 2 stagehand</t>
  </si>
  <si>
    <t>install table 1 pinkcard 2 stagehand</t>
  </si>
  <si>
    <t>install gaming system 1 pinkcard 2 stagehand</t>
  </si>
  <si>
    <t>Test game 2 pink card</t>
  </si>
  <si>
    <t>integrate audio and projecct and control 2 pink card</t>
  </si>
  <si>
    <t>run test game 2 pink card</t>
  </si>
  <si>
    <t>notes 1 pinkcard 2 stagehand</t>
  </si>
  <si>
    <t>Train run crew 2 pink card 2 stagehands</t>
  </si>
  <si>
    <t>open attraction 1 pink card and 2 stagehands</t>
  </si>
  <si>
    <t>rates</t>
  </si>
  <si>
    <t xml:space="preserve">Crewhead </t>
  </si>
  <si>
    <t>hour</t>
  </si>
  <si>
    <t>stagehand</t>
  </si>
  <si>
    <t>Teamster</t>
  </si>
  <si>
    <t>Pinkcard</t>
  </si>
  <si>
    <t>day</t>
  </si>
  <si>
    <t>ea</t>
  </si>
  <si>
    <t>meet with client</t>
  </si>
  <si>
    <t>preparing bid documents</t>
  </si>
  <si>
    <t>hire crew</t>
  </si>
  <si>
    <t>date</t>
  </si>
  <si>
    <t>TD</t>
  </si>
  <si>
    <t>load out materials</t>
  </si>
  <si>
    <t>materials</t>
  </si>
  <si>
    <t>Labor</t>
  </si>
  <si>
    <t>calculated</t>
  </si>
  <si>
    <t>Materials Part 1</t>
  </si>
  <si>
    <t>gaming company purchases</t>
  </si>
  <si>
    <t>truck pack planning</t>
  </si>
  <si>
    <t>supervise crew</t>
  </si>
  <si>
    <t>park truck at secure locations</t>
  </si>
  <si>
    <t>Technical Director part 1 labor</t>
  </si>
  <si>
    <t>TD load out voorhees labor</t>
  </si>
  <si>
    <t>Crew labor Part 1</t>
  </si>
  <si>
    <t>load in</t>
  </si>
  <si>
    <t xml:space="preserve">tech </t>
  </si>
  <si>
    <t>Total==$20 X hrs</t>
  </si>
  <si>
    <t>Amount</t>
  </si>
  <si>
    <t>TD Labor costs Part 1</t>
  </si>
  <si>
    <t>Tour labor Part 2</t>
  </si>
  <si>
    <t>Part 3 Obstacle</t>
  </si>
  <si>
    <t>total materials costs</t>
  </si>
  <si>
    <t>Total labor costs</t>
  </si>
  <si>
    <t>Total</t>
  </si>
  <si>
    <t xml:space="preserve"> Person hours</t>
  </si>
  <si>
    <t>Tech</t>
  </si>
  <si>
    <t>Gaming Project</t>
  </si>
  <si>
    <t>PM Sue Brandt</t>
  </si>
  <si>
    <t>Source</t>
  </si>
  <si>
    <t>flat screen monitors 60"</t>
  </si>
  <si>
    <t>Gaming company owns</t>
  </si>
  <si>
    <t>Elgato Stream deck</t>
  </si>
  <si>
    <t>Lenovo PC</t>
  </si>
  <si>
    <t>USB audio Adapter</t>
  </si>
  <si>
    <t>head phones</t>
  </si>
  <si>
    <t>PC mic</t>
  </si>
  <si>
    <t>XLR to mini adapter</t>
  </si>
  <si>
    <t>HDMI to HDMI mini</t>
  </si>
  <si>
    <t>Hyperdrive USB C hub</t>
  </si>
  <si>
    <t>HDMI mini to USB C</t>
  </si>
  <si>
    <t>power strips with surge protection</t>
  </si>
  <si>
    <t>edison power cables 20 amp</t>
  </si>
  <si>
    <t>speakers</t>
  </si>
  <si>
    <t>ultimate stands</t>
  </si>
  <si>
    <t>speakon cable</t>
  </si>
  <si>
    <t>sound mixer</t>
  </si>
  <si>
    <t>XLR cable 25'-0"</t>
  </si>
  <si>
    <t>Projector</t>
  </si>
  <si>
    <t>HDMI cable 30'</t>
  </si>
  <si>
    <t>Video switcher</t>
  </si>
  <si>
    <t>table 3x6</t>
  </si>
  <si>
    <t>table clothes fitted</t>
  </si>
  <si>
    <t>truss: 12 box 8 ft tall</t>
  </si>
  <si>
    <t>truss: 12" box 8 ft tall</t>
  </si>
  <si>
    <t>truss hardward</t>
  </si>
  <si>
    <t>Truss base</t>
  </si>
  <si>
    <t>Projector mount to truss</t>
  </si>
  <si>
    <t>RP screen</t>
  </si>
  <si>
    <t>bubble wrap</t>
  </si>
  <si>
    <t>road box</t>
  </si>
  <si>
    <t>glass cleaner</t>
  </si>
  <si>
    <t>wipes</t>
  </si>
  <si>
    <t>stanchions</t>
  </si>
  <si>
    <t>stanchion ropes</t>
  </si>
  <si>
    <t>box</t>
  </si>
  <si>
    <t>COVID signs and stickers</t>
  </si>
  <si>
    <t>Camera Tripod</t>
  </si>
  <si>
    <t>$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</si>
</sst>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DD6E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58"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44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4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44" fontId="3" fillId="0" borderId="0" xfId="0" applyNumberFormat="1" applyFont="1" applyAlignment="1">
      <alignment horizontal="right" wrapText="1"/>
    </xf>
    <xf numFmtId="0" fontId="11" fillId="0" borderId="1" xfId="0" applyFont="1" applyBorder="1" applyAlignment="1"/>
    <xf numFmtId="44" fontId="3" fillId="0" borderId="0" xfId="0" applyNumberFormat="1" applyFont="1" applyAlignment="1">
      <alignment horizontal="center" wrapText="1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4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13" fillId="0" borderId="0" xfId="0" applyFont="1" applyAlignme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/>
    <xf numFmtId="44" fontId="9" fillId="0" borderId="0" xfId="0" applyNumberFormat="1" applyFont="1"/>
    <xf numFmtId="0" fontId="5" fillId="0" borderId="0" xfId="0" applyFont="1" applyAlignment="1"/>
    <xf numFmtId="0" fontId="14" fillId="0" borderId="1" xfId="0" applyFont="1" applyBorder="1" applyAlignment="1">
      <alignment horizontal="left"/>
    </xf>
    <xf numFmtId="44" fontId="12" fillId="0" borderId="1" xfId="0" applyNumberFormat="1" applyFont="1" applyBorder="1" applyAlignment="1"/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44" fontId="6" fillId="0" borderId="0" xfId="0" applyNumberFormat="1" applyFont="1" applyAlignment="1">
      <alignment horizontal="left"/>
    </xf>
    <xf numFmtId="0" fontId="15" fillId="0" borderId="0" xfId="0" applyFont="1"/>
    <xf numFmtId="0" fontId="0" fillId="0" borderId="0" xfId="0"/>
    <xf numFmtId="0" fontId="0" fillId="0" borderId="3" xfId="0" applyBorder="1"/>
    <xf numFmtId="14" fontId="0" fillId="0" borderId="3" xfId="0" applyNumberFormat="1" applyBorder="1"/>
    <xf numFmtId="0" fontId="16" fillId="0" borderId="0" xfId="0" applyFont="1"/>
    <xf numFmtId="14" fontId="16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44" fontId="0" fillId="0" borderId="0" xfId="1" applyFont="1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44" fontId="0" fillId="0" borderId="0" xfId="1" applyFont="1" applyBorder="1"/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44" fontId="0" fillId="0" borderId="0" xfId="1" applyFont="1" applyBorder="1" applyAlignment="1">
      <alignment horizontal="centerContinuous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4" fontId="0" fillId="0" borderId="0" xfId="1" applyFont="1" applyBorder="1" applyAlignment="1">
      <alignment horizontal="center" wrapText="1"/>
    </xf>
    <xf numFmtId="0" fontId="0" fillId="0" borderId="3" xfId="0" applyBorder="1" applyAlignment="1">
      <alignment horizontal="left"/>
    </xf>
    <xf numFmtId="44" fontId="0" fillId="0" borderId="3" xfId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4" fontId="0" fillId="0" borderId="0" xfId="1" applyFont="1"/>
    <xf numFmtId="44" fontId="0" fillId="0" borderId="0" xfId="1" applyFont="1" applyFill="1" applyBorder="1"/>
    <xf numFmtId="0" fontId="21" fillId="0" borderId="0" xfId="0" applyFont="1" applyAlignment="1">
      <alignment horizontal="right"/>
    </xf>
    <xf numFmtId="0" fontId="21" fillId="0" borderId="0" xfId="0" applyFont="1"/>
    <xf numFmtId="44" fontId="21" fillId="0" borderId="0" xfId="1" applyFont="1"/>
    <xf numFmtId="14" fontId="18" fillId="0" borderId="0" xfId="0" applyNumberFormat="1" applyFont="1" applyAlignment="1">
      <alignment horizontal="left"/>
    </xf>
    <xf numFmtId="0" fontId="3" fillId="0" borderId="0" xfId="0" applyFont="1" applyBorder="1"/>
    <xf numFmtId="44" fontId="3" fillId="0" borderId="0" xfId="0" applyNumberFormat="1" applyFont="1" applyBorder="1"/>
    <xf numFmtId="0" fontId="0" fillId="0" borderId="0" xfId="0" applyBorder="1"/>
    <xf numFmtId="14" fontId="6" fillId="0" borderId="0" xfId="0" applyNumberFormat="1" applyFont="1" applyAlignment="1">
      <alignment horizontal="left"/>
    </xf>
    <xf numFmtId="0" fontId="3" fillId="2" borderId="5" xfId="0" applyFont="1" applyFill="1" applyBorder="1"/>
    <xf numFmtId="0" fontId="24" fillId="0" borderId="0" xfId="0" applyFont="1" applyAlignment="1">
      <alignment horizontal="left"/>
    </xf>
    <xf numFmtId="0" fontId="25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0" borderId="0" xfId="0" applyFont="1" applyFill="1" applyBorder="1" applyAlignment="1"/>
    <xf numFmtId="0" fontId="2" fillId="0" borderId="3" xfId="0" applyFont="1" applyBorder="1"/>
    <xf numFmtId="0" fontId="3" fillId="0" borderId="3" xfId="0" applyFont="1" applyBorder="1"/>
    <xf numFmtId="0" fontId="22" fillId="0" borderId="3" xfId="0" applyFont="1" applyBorder="1"/>
    <xf numFmtId="0" fontId="23" fillId="0" borderId="4" xfId="0" applyFont="1" applyBorder="1"/>
    <xf numFmtId="0" fontId="2" fillId="0" borderId="5" xfId="0" applyFont="1" applyBorder="1" applyAlignment="1">
      <alignment horizontal="center"/>
    </xf>
    <xf numFmtId="0" fontId="23" fillId="0" borderId="5" xfId="0" applyFont="1" applyBorder="1"/>
    <xf numFmtId="0" fontId="23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0" fontId="23" fillId="0" borderId="7" xfId="0" applyFont="1" applyBorder="1"/>
    <xf numFmtId="44" fontId="3" fillId="4" borderId="8" xfId="0" applyNumberFormat="1" applyFont="1" applyFill="1" applyBorder="1" applyAlignment="1">
      <alignment horizontal="center"/>
    </xf>
    <xf numFmtId="0" fontId="22" fillId="0" borderId="7" xfId="0" applyFont="1" applyBorder="1"/>
    <xf numFmtId="44" fontId="3" fillId="4" borderId="8" xfId="0" applyNumberFormat="1" applyFont="1" applyFill="1" applyBorder="1"/>
    <xf numFmtId="0" fontId="3" fillId="0" borderId="9" xfId="0" applyFont="1" applyBorder="1"/>
    <xf numFmtId="0" fontId="3" fillId="0" borderId="10" xfId="0" applyFont="1" applyBorder="1"/>
    <xf numFmtId="44" fontId="3" fillId="0" borderId="11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3" fillId="0" borderId="4" xfId="0" applyFont="1" applyFill="1" applyBorder="1" applyAlignment="1"/>
    <xf numFmtId="44" fontId="3" fillId="3" borderId="8" xfId="0" applyNumberFormat="1" applyFont="1" applyFill="1" applyBorder="1" applyAlignment="1">
      <alignment horizontal="center"/>
    </xf>
    <xf numFmtId="44" fontId="3" fillId="3" borderId="8" xfId="0" applyNumberFormat="1" applyFont="1" applyFill="1" applyBorder="1"/>
    <xf numFmtId="0" fontId="3" fillId="0" borderId="9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3" fillId="0" borderId="7" xfId="0" applyFont="1" applyBorder="1"/>
    <xf numFmtId="0" fontId="3" fillId="0" borderId="5" xfId="0" applyFont="1" applyBorder="1"/>
    <xf numFmtId="0" fontId="1" fillId="0" borderId="7" xfId="0" applyFont="1" applyBorder="1"/>
    <xf numFmtId="44" fontId="3" fillId="5" borderId="8" xfId="0" applyNumberFormat="1" applyFont="1" applyFill="1" applyBorder="1"/>
    <xf numFmtId="0" fontId="3" fillId="2" borderId="3" xfId="0" applyFont="1" applyFill="1" applyBorder="1"/>
    <xf numFmtId="44" fontId="3" fillId="6" borderId="8" xfId="0" applyNumberFormat="1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0" fillId="0" borderId="9" xfId="0" applyBorder="1"/>
    <xf numFmtId="0" fontId="0" fillId="2" borderId="3" xfId="0" applyFont="1" applyFill="1" applyBorder="1" applyAlignment="1"/>
    <xf numFmtId="0" fontId="0" fillId="6" borderId="3" xfId="0" applyFont="1" applyFill="1" applyBorder="1" applyAlignment="1"/>
    <xf numFmtId="0" fontId="1" fillId="2" borderId="7" xfId="0" applyFont="1" applyFill="1" applyBorder="1" applyAlignment="1"/>
    <xf numFmtId="0" fontId="2" fillId="0" borderId="11" xfId="0" applyFont="1" applyBorder="1" applyAlignment="1">
      <alignment horizontal="center"/>
    </xf>
    <xf numFmtId="44" fontId="0" fillId="6" borderId="8" xfId="0" applyNumberFormat="1" applyFont="1" applyFill="1" applyBorder="1" applyAlignment="1"/>
    <xf numFmtId="0" fontId="22" fillId="0" borderId="4" xfId="0" applyFont="1" applyBorder="1"/>
    <xf numFmtId="0" fontId="23" fillId="0" borderId="10" xfId="0" applyFont="1" applyBorder="1" applyAlignment="1">
      <alignment horizontal="right"/>
    </xf>
    <xf numFmtId="44" fontId="2" fillId="0" borderId="11" xfId="0" applyNumberFormat="1" applyFont="1" applyBorder="1"/>
    <xf numFmtId="0" fontId="23" fillId="0" borderId="5" xfId="0" applyFont="1" applyBorder="1" applyAlignment="1">
      <alignment horizontal="center"/>
    </xf>
    <xf numFmtId="0" fontId="3" fillId="0" borderId="13" xfId="0" applyFont="1" applyBorder="1"/>
    <xf numFmtId="0" fontId="22" fillId="0" borderId="12" xfId="0" applyFont="1" applyBorder="1"/>
    <xf numFmtId="44" fontId="23" fillId="5" borderId="14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3" fillId="3" borderId="3" xfId="0" applyFont="1" applyFill="1" applyBorder="1"/>
    <xf numFmtId="0" fontId="3" fillId="2" borderId="10" xfId="0" applyFont="1" applyFill="1" applyBorder="1"/>
    <xf numFmtId="0" fontId="23" fillId="5" borderId="13" xfId="0" applyFont="1" applyFill="1" applyBorder="1" applyAlignment="1"/>
    <xf numFmtId="0" fontId="3" fillId="5" borderId="3" xfId="0" applyFont="1" applyFill="1" applyBorder="1" applyAlignment="1"/>
    <xf numFmtId="0" fontId="2" fillId="7" borderId="3" xfId="0" applyFont="1" applyFill="1" applyBorder="1"/>
    <xf numFmtId="44" fontId="2" fillId="7" borderId="6" xfId="0" applyNumberFormat="1" applyFont="1" applyFill="1" applyBorder="1"/>
    <xf numFmtId="44" fontId="3" fillId="7" borderId="8" xfId="0" applyNumberFormat="1" applyFont="1" applyFill="1" applyBorder="1"/>
    <xf numFmtId="0" fontId="23" fillId="0" borderId="2" xfId="0" applyFont="1" applyBorder="1"/>
    <xf numFmtId="0" fontId="26" fillId="0" borderId="0" xfId="0" applyFont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right" wrapText="1"/>
    </xf>
    <xf numFmtId="8" fontId="3" fillId="8" borderId="18" xfId="0" applyNumberFormat="1" applyFont="1" applyFill="1" applyBorder="1" applyAlignment="1">
      <alignment horizontal="right" wrapText="1"/>
    </xf>
    <xf numFmtId="0" fontId="3" fillId="8" borderId="15" xfId="0" applyFont="1" applyFill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8" fontId="3" fillId="8" borderId="15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 horizontal="right" vertical="center"/>
    </xf>
    <xf numFmtId="8" fontId="3" fillId="8" borderId="16" xfId="0" applyNumberFormat="1" applyFont="1" applyFill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8" fontId="3" fillId="4" borderId="8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Build</a:t>
            </a:r>
            <a:r>
              <a:rPr lang="en-US" baseline="0"/>
              <a:t> and Tech Display Gant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[1]GANT!$B$4:$B$20</c15:sqref>
                  </c15:fullRef>
                </c:ext>
              </c:extLst>
              <c:f>([1]GANT!$B$4:$B$5,[1]GANT!$B$7:$B$20)</c:f>
              <c:strCache>
                <c:ptCount val="16"/>
                <c:pt idx="0">
                  <c:v>game development</c:v>
                </c:pt>
                <c:pt idx="1">
                  <c:v>Tour display design</c:v>
                </c:pt>
                <c:pt idx="2">
                  <c:v>order materials</c:v>
                </c:pt>
                <c:pt idx="3">
                  <c:v>build electrical system</c:v>
                </c:pt>
                <c:pt idx="4">
                  <c:v>build sound and light sytem</c:v>
                </c:pt>
                <c:pt idx="5">
                  <c:v>build game system</c:v>
                </c:pt>
                <c:pt idx="6">
                  <c:v>test game system</c:v>
                </c:pt>
                <c:pt idx="7">
                  <c:v>test sound and lights</c:v>
                </c:pt>
                <c:pt idx="8">
                  <c:v>integrate systems</c:v>
                </c:pt>
                <c:pt idx="9">
                  <c:v>soft opening gaming session</c:v>
                </c:pt>
                <c:pt idx="10">
                  <c:v>prep gear for tour</c:v>
                </c:pt>
                <c:pt idx="11">
                  <c:v>load truck</c:v>
                </c:pt>
                <c:pt idx="12">
                  <c:v>unload truck</c:v>
                </c:pt>
                <c:pt idx="13">
                  <c:v>load in event</c:v>
                </c:pt>
                <c:pt idx="14">
                  <c:v>tech event</c:v>
                </c:pt>
                <c:pt idx="15">
                  <c:v>run event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[1]GANT!$C$4:$C$20</c15:sqref>
                  </c15:fullRef>
                </c:ext>
              </c:extLst>
              <c:f>([1]GANT!$C$4:$C$5,[1]GANT!$C$7:$C$20)</c:f>
              <c:numCache>
                <c:formatCode>General</c:formatCode>
                <c:ptCount val="16"/>
                <c:pt idx="0">
                  <c:v>43922</c:v>
                </c:pt>
                <c:pt idx="1">
                  <c:v>43928</c:v>
                </c:pt>
                <c:pt idx="2">
                  <c:v>43936</c:v>
                </c:pt>
                <c:pt idx="3">
                  <c:v>43942</c:v>
                </c:pt>
                <c:pt idx="4">
                  <c:v>43942</c:v>
                </c:pt>
                <c:pt idx="5">
                  <c:v>43942</c:v>
                </c:pt>
                <c:pt idx="6">
                  <c:v>43946</c:v>
                </c:pt>
                <c:pt idx="7">
                  <c:v>43946</c:v>
                </c:pt>
                <c:pt idx="8">
                  <c:v>43949</c:v>
                </c:pt>
                <c:pt idx="9">
                  <c:v>43952</c:v>
                </c:pt>
                <c:pt idx="10">
                  <c:v>43956</c:v>
                </c:pt>
                <c:pt idx="11">
                  <c:v>43961</c:v>
                </c:pt>
                <c:pt idx="12">
                  <c:v>43965</c:v>
                </c:pt>
                <c:pt idx="13">
                  <c:v>43965</c:v>
                </c:pt>
                <c:pt idx="14">
                  <c:v>43965</c:v>
                </c:pt>
                <c:pt idx="15">
                  <c:v>43965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0-4CE3-AA64-83D39584E888}"/>
            </c:ext>
          </c:extLst>
        </c:ser>
        <c:ser>
          <c:idx val="1"/>
          <c:order val="1"/>
          <c:tx>
            <c:strRef>
              <c:f>[1]GANT!$E$3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[1]GANT!$B$4:$B$20</c15:sqref>
                  </c15:fullRef>
                </c:ext>
              </c:extLst>
              <c:f>([1]GANT!$B$4:$B$5,[1]GANT!$B$7:$B$20)</c:f>
              <c:strCache>
                <c:ptCount val="16"/>
                <c:pt idx="0">
                  <c:v>game development</c:v>
                </c:pt>
                <c:pt idx="1">
                  <c:v>Tour display design</c:v>
                </c:pt>
                <c:pt idx="2">
                  <c:v>order materials</c:v>
                </c:pt>
                <c:pt idx="3">
                  <c:v>build electrical system</c:v>
                </c:pt>
                <c:pt idx="4">
                  <c:v>build sound and light sytem</c:v>
                </c:pt>
                <c:pt idx="5">
                  <c:v>build game system</c:v>
                </c:pt>
                <c:pt idx="6">
                  <c:v>test game system</c:v>
                </c:pt>
                <c:pt idx="7">
                  <c:v>test sound and lights</c:v>
                </c:pt>
                <c:pt idx="8">
                  <c:v>integrate systems</c:v>
                </c:pt>
                <c:pt idx="9">
                  <c:v>soft opening gaming session</c:v>
                </c:pt>
                <c:pt idx="10">
                  <c:v>prep gear for tour</c:v>
                </c:pt>
                <c:pt idx="11">
                  <c:v>load truck</c:v>
                </c:pt>
                <c:pt idx="12">
                  <c:v>unload truck</c:v>
                </c:pt>
                <c:pt idx="13">
                  <c:v>load in event</c:v>
                </c:pt>
                <c:pt idx="14">
                  <c:v>tech event</c:v>
                </c:pt>
                <c:pt idx="15">
                  <c:v>run event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[1]GANT!$E$4:$E$20</c15:sqref>
                  </c15:fullRef>
                </c:ext>
              </c:extLst>
              <c:f>([1]GANT!$E$4:$E$5,[1]GANT!$E$7:$E$20)</c:f>
              <c:numCache>
                <c:formatCode>General</c:formatCode>
                <c:ptCount val="16"/>
                <c:pt idx="0">
                  <c:v>12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0-4CE3-AA64-83D39584E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346360"/>
        <c:axId val="429347344"/>
      </c:barChart>
      <c:catAx>
        <c:axId val="429346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347344"/>
        <c:crosses val="autoZero"/>
        <c:auto val="1"/>
        <c:lblAlgn val="ctr"/>
        <c:lblOffset val="100"/>
        <c:noMultiLvlLbl val="0"/>
      </c:catAx>
      <c:valAx>
        <c:axId val="429347344"/>
        <c:scaling>
          <c:orientation val="minMax"/>
          <c:min val="4392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346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Tour</a:t>
            </a:r>
            <a:r>
              <a:rPr lang="en-US" baseline="0"/>
              <a:t> Gant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[1]GANT!$B$24:$B$29</c:f>
              <c:strCache>
                <c:ptCount val="6"/>
                <c:pt idx="0">
                  <c:v>Voorhees</c:v>
                </c:pt>
                <c:pt idx="1">
                  <c:v>New Theatre lobby (City Tech)</c:v>
                </c:pt>
                <c:pt idx="2">
                  <c:v>Park Slope event space</c:v>
                </c:pt>
                <c:pt idx="3">
                  <c:v>HERE ARTS Center</c:v>
                </c:pt>
                <c:pt idx="4">
                  <c:v>Signature Theatre Lobby </c:v>
                </c:pt>
                <c:pt idx="5">
                  <c:v>St Johns, Stamford Ct Lawn</c:v>
                </c:pt>
              </c:strCache>
            </c:strRef>
          </c:cat>
          <c:val>
            <c:numRef>
              <c:f>[1]GANT!$C$24:$C$29</c:f>
              <c:numCache>
                <c:formatCode>General</c:formatCode>
                <c:ptCount val="6"/>
                <c:pt idx="0">
                  <c:v>43965</c:v>
                </c:pt>
                <c:pt idx="1">
                  <c:v>43969</c:v>
                </c:pt>
                <c:pt idx="2">
                  <c:v>43973</c:v>
                </c:pt>
                <c:pt idx="3">
                  <c:v>43977</c:v>
                </c:pt>
                <c:pt idx="4">
                  <c:v>43981</c:v>
                </c:pt>
                <c:pt idx="5">
                  <c:v>43986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8-431D-82C7-BD6A0225B6AE}"/>
            </c:ext>
          </c:extLst>
        </c:ser>
        <c:ser>
          <c:idx val="1"/>
          <c:order val="1"/>
          <c:tx>
            <c:strRef>
              <c:f>[1]GANT!$E$23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[1]GANT!$B$24:$B$29</c:f>
              <c:strCache>
                <c:ptCount val="6"/>
                <c:pt idx="0">
                  <c:v>Voorhees</c:v>
                </c:pt>
                <c:pt idx="1">
                  <c:v>New Theatre lobby (City Tech)</c:v>
                </c:pt>
                <c:pt idx="2">
                  <c:v>Park Slope event space</c:v>
                </c:pt>
                <c:pt idx="3">
                  <c:v>HERE ARTS Center</c:v>
                </c:pt>
                <c:pt idx="4">
                  <c:v>Signature Theatre Lobby </c:v>
                </c:pt>
                <c:pt idx="5">
                  <c:v>St Johns, Stamford Ct Lawn</c:v>
                </c:pt>
              </c:strCache>
            </c:strRef>
          </c:cat>
          <c:val>
            <c:numRef>
              <c:f>[1]GANT!$E$24:$E$29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8-431D-82C7-BD6A0225B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8922720"/>
        <c:axId val="578922064"/>
      </c:barChart>
      <c:catAx>
        <c:axId val="578922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922064"/>
        <c:crosses val="autoZero"/>
        <c:auto val="1"/>
        <c:lblAlgn val="ctr"/>
        <c:lblOffset val="100"/>
        <c:noMultiLvlLbl val="0"/>
      </c:catAx>
      <c:valAx>
        <c:axId val="578922064"/>
        <c:scaling>
          <c:orientation val="minMax"/>
          <c:min val="4396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92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2</xdr:row>
      <xdr:rowOff>28574</xdr:rowOff>
    </xdr:from>
    <xdr:to>
      <xdr:col>14</xdr:col>
      <xdr:colOff>333374</xdr:colOff>
      <xdr:row>18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9590EE-FB50-4C9A-AFF7-6CBEBB299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230505</xdr:colOff>
      <xdr:row>20</xdr:row>
      <xdr:rowOff>73342</xdr:rowOff>
    </xdr:from>
    <xdr:to>
      <xdr:col>14</xdr:col>
      <xdr:colOff>535305</xdr:colOff>
      <xdr:row>35</xdr:row>
      <xdr:rowOff>101917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9F3136-4311-4CFA-A719-13E43ADA6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ran/Downloads/Final%20project%20spreedsheetver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sheet"/>
      <sheetName val="GANT"/>
      <sheetName val="TD labor"/>
      <sheetName val="load in materials"/>
      <sheetName val="load out materials"/>
      <sheetName val="load in labor"/>
      <sheetName val="load in union"/>
      <sheetName val="load out labor labor labor"/>
      <sheetName val="TECH materials"/>
      <sheetName val="tech day 1"/>
      <sheetName val="TECH labor"/>
      <sheetName val="Obstacle materials"/>
      <sheetName val="Obstacle labor"/>
      <sheetName val="hours"/>
    </sheetNames>
    <sheetDataSet>
      <sheetData sheetId="0"/>
      <sheetData sheetId="1">
        <row r="3">
          <cell r="E3" t="str">
            <v>duration</v>
          </cell>
        </row>
        <row r="4">
          <cell r="B4" t="str">
            <v>game development</v>
          </cell>
          <cell r="C4">
            <v>43922</v>
          </cell>
          <cell r="E4">
            <v>12</v>
          </cell>
        </row>
        <row r="5">
          <cell r="B5" t="str">
            <v>Tour display design</v>
          </cell>
          <cell r="C5">
            <v>43928</v>
          </cell>
          <cell r="E5">
            <v>6</v>
          </cell>
        </row>
        <row r="6">
          <cell r="B6" t="str">
            <v>soft test with local gear</v>
          </cell>
          <cell r="C6">
            <v>43929</v>
          </cell>
          <cell r="E6">
            <v>5</v>
          </cell>
        </row>
        <row r="7">
          <cell r="B7" t="str">
            <v>order materials</v>
          </cell>
          <cell r="C7">
            <v>43936</v>
          </cell>
          <cell r="E7">
            <v>3</v>
          </cell>
        </row>
        <row r="8">
          <cell r="B8" t="str">
            <v>build electrical system</v>
          </cell>
          <cell r="C8">
            <v>43942</v>
          </cell>
          <cell r="E8">
            <v>6</v>
          </cell>
        </row>
        <row r="9">
          <cell r="B9" t="str">
            <v>build sound and light sytem</v>
          </cell>
          <cell r="C9">
            <v>43942</v>
          </cell>
          <cell r="E9">
            <v>6</v>
          </cell>
        </row>
        <row r="10">
          <cell r="B10" t="str">
            <v>build game system</v>
          </cell>
          <cell r="C10">
            <v>43942</v>
          </cell>
          <cell r="E10">
            <v>6</v>
          </cell>
        </row>
        <row r="11">
          <cell r="B11" t="str">
            <v>test game system</v>
          </cell>
          <cell r="C11">
            <v>43946</v>
          </cell>
          <cell r="E11">
            <v>2</v>
          </cell>
        </row>
        <row r="12">
          <cell r="B12" t="str">
            <v>test sound and lights</v>
          </cell>
          <cell r="C12">
            <v>43946</v>
          </cell>
          <cell r="E12">
            <v>2</v>
          </cell>
        </row>
        <row r="13">
          <cell r="B13" t="str">
            <v>integrate systems</v>
          </cell>
          <cell r="C13">
            <v>43949</v>
          </cell>
          <cell r="E13">
            <v>3</v>
          </cell>
        </row>
        <row r="14">
          <cell r="B14" t="str">
            <v>soft opening gaming session</v>
          </cell>
          <cell r="C14">
            <v>43952</v>
          </cell>
          <cell r="E14">
            <v>1</v>
          </cell>
        </row>
        <row r="15">
          <cell r="B15" t="str">
            <v>prep gear for tour</v>
          </cell>
          <cell r="C15">
            <v>43956</v>
          </cell>
          <cell r="E15">
            <v>4</v>
          </cell>
        </row>
        <row r="16">
          <cell r="B16" t="str">
            <v>load truck</v>
          </cell>
          <cell r="C16">
            <v>43961</v>
          </cell>
          <cell r="E16">
            <v>1</v>
          </cell>
        </row>
        <row r="17">
          <cell r="B17" t="str">
            <v>unload truck</v>
          </cell>
          <cell r="C17">
            <v>43965</v>
          </cell>
          <cell r="E17">
            <v>1</v>
          </cell>
        </row>
        <row r="18">
          <cell r="B18" t="str">
            <v>load in event</v>
          </cell>
          <cell r="C18">
            <v>43965</v>
          </cell>
          <cell r="E18">
            <v>1</v>
          </cell>
        </row>
        <row r="19">
          <cell r="B19" t="str">
            <v>tech event</v>
          </cell>
          <cell r="C19">
            <v>43965</v>
          </cell>
          <cell r="E19">
            <v>1</v>
          </cell>
        </row>
        <row r="20">
          <cell r="B20" t="str">
            <v>run event</v>
          </cell>
          <cell r="C20">
            <v>43965</v>
          </cell>
          <cell r="E20">
            <v>1</v>
          </cell>
        </row>
        <row r="23">
          <cell r="E23" t="str">
            <v>Duration</v>
          </cell>
        </row>
        <row r="24">
          <cell r="B24" t="str">
            <v>Voorhees</v>
          </cell>
          <cell r="C24">
            <v>43965</v>
          </cell>
          <cell r="E24">
            <v>2</v>
          </cell>
        </row>
        <row r="25">
          <cell r="B25" t="str">
            <v>New Theatre lobby (City Tech)</v>
          </cell>
          <cell r="C25">
            <v>43969</v>
          </cell>
          <cell r="E25">
            <v>3</v>
          </cell>
        </row>
        <row r="26">
          <cell r="B26" t="str">
            <v>Park Slope event space</v>
          </cell>
          <cell r="C26">
            <v>43973</v>
          </cell>
          <cell r="E26">
            <v>3</v>
          </cell>
        </row>
        <row r="27">
          <cell r="B27" t="str">
            <v>HERE ARTS Center</v>
          </cell>
          <cell r="C27">
            <v>43977</v>
          </cell>
          <cell r="E27">
            <v>3</v>
          </cell>
        </row>
        <row r="28">
          <cell r="B28" t="str">
            <v xml:space="preserve">Signature Theatre Lobby </v>
          </cell>
          <cell r="C28">
            <v>43981</v>
          </cell>
          <cell r="E28">
            <v>4</v>
          </cell>
        </row>
        <row r="29">
          <cell r="B29" t="str">
            <v>St Johns, Stamford Ct Lawn</v>
          </cell>
          <cell r="C29">
            <v>43986</v>
          </cell>
          <cell r="E29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cm.net/faq/9795-transfer-data-between-excel-spreadshee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H1007"/>
  <sheetViews>
    <sheetView tabSelected="1" workbookViewId="0"/>
  </sheetViews>
  <sheetFormatPr defaultColWidth="12.69921875" defaultRowHeight="15" customHeight="1" x14ac:dyDescent="0.25"/>
  <cols>
    <col min="1" max="1" width="28.09765625" customWidth="1"/>
    <col min="2" max="2" width="13.69921875" customWidth="1"/>
    <col min="3" max="3" width="15.796875" customWidth="1"/>
    <col min="4" max="4" width="23.296875" customWidth="1"/>
    <col min="5" max="26" width="7.69921875" customWidth="1"/>
  </cols>
  <sheetData>
    <row r="2" spans="1:8" ht="15" customHeight="1" thickBot="1" x14ac:dyDescent="0.3"/>
    <row r="3" spans="1:8" ht="14.4" x14ac:dyDescent="0.3">
      <c r="A3" s="106" t="s">
        <v>139</v>
      </c>
      <c r="B3" s="88"/>
      <c r="C3" s="89" t="s">
        <v>150</v>
      </c>
      <c r="D3" s="90" t="s">
        <v>138</v>
      </c>
    </row>
    <row r="4" spans="1:8" ht="14.4" x14ac:dyDescent="0.3">
      <c r="A4" s="93" t="s">
        <v>140</v>
      </c>
      <c r="B4" s="84"/>
      <c r="C4" s="85" t="s">
        <v>3</v>
      </c>
      <c r="D4" s="157">
        <f>+'Game Co Materials'!E46</f>
        <v>32807.78</v>
      </c>
      <c r="H4" s="2" t="s">
        <v>1</v>
      </c>
    </row>
    <row r="5" spans="1:8" ht="14.4" x14ac:dyDescent="0.3">
      <c r="A5" s="107" t="s">
        <v>2</v>
      </c>
      <c r="B5" s="85"/>
      <c r="C5" s="85" t="s">
        <v>3</v>
      </c>
      <c r="D5" s="104">
        <f>+'Load In Materials'!E31</f>
        <v>0</v>
      </c>
      <c r="H5" s="8" t="s">
        <v>4</v>
      </c>
    </row>
    <row r="6" spans="1:8" ht="14.4" x14ac:dyDescent="0.3">
      <c r="A6" s="95" t="s">
        <v>13</v>
      </c>
      <c r="B6" s="85"/>
      <c r="C6" s="85" t="s">
        <v>3</v>
      </c>
      <c r="D6" s="104">
        <f>+'Tech materials'!E31</f>
        <v>0</v>
      </c>
      <c r="H6" s="8"/>
    </row>
    <row r="7" spans="1:8" ht="14.4" x14ac:dyDescent="0.3">
      <c r="A7" s="95" t="s">
        <v>135</v>
      </c>
      <c r="B7" s="85"/>
      <c r="C7" s="85" t="s">
        <v>3</v>
      </c>
      <c r="D7" s="104">
        <f>+'Load In Materials'!E31</f>
        <v>0</v>
      </c>
    </row>
    <row r="8" spans="1:8" thickBot="1" x14ac:dyDescent="0.35">
      <c r="A8" s="97" t="s">
        <v>9</v>
      </c>
      <c r="B8" s="98"/>
      <c r="C8" s="98" t="s">
        <v>12</v>
      </c>
      <c r="D8" s="99">
        <f>SUM(D4:D7)</f>
        <v>32807.78</v>
      </c>
    </row>
    <row r="9" spans="1:8" ht="14.4" x14ac:dyDescent="0.3">
      <c r="A9" s="75"/>
      <c r="B9" s="75"/>
      <c r="C9" s="75"/>
      <c r="D9" s="75"/>
    </row>
    <row r="10" spans="1:8" ht="15" customHeight="1" thickBot="1" x14ac:dyDescent="0.35">
      <c r="A10" s="83"/>
    </row>
    <row r="11" spans="1:8" ht="14.4" x14ac:dyDescent="0.3">
      <c r="A11" s="102" t="s">
        <v>146</v>
      </c>
      <c r="B11" s="124" t="s">
        <v>157</v>
      </c>
      <c r="C11" s="89" t="s">
        <v>150</v>
      </c>
      <c r="D11" s="90" t="s">
        <v>138</v>
      </c>
    </row>
    <row r="12" spans="1:8" ht="14.4" x14ac:dyDescent="0.3">
      <c r="A12" s="95" t="s">
        <v>147</v>
      </c>
      <c r="B12" s="128">
        <f>+'crew load in labor'!D31</f>
        <v>0</v>
      </c>
      <c r="C12" s="86" t="s">
        <v>149</v>
      </c>
      <c r="D12" s="103">
        <f>+'crew load in labor'!F31</f>
        <v>0</v>
      </c>
    </row>
    <row r="13" spans="1:8" ht="14.4" x14ac:dyDescent="0.3">
      <c r="A13" s="95" t="s">
        <v>148</v>
      </c>
      <c r="B13" s="129">
        <v>0</v>
      </c>
      <c r="C13" s="86" t="s">
        <v>149</v>
      </c>
      <c r="D13" s="104">
        <f>+'crew TECH labor'!F31</f>
        <v>660</v>
      </c>
    </row>
    <row r="14" spans="1:8" ht="14.4" x14ac:dyDescent="0.3">
      <c r="A14" s="95" t="s">
        <v>7</v>
      </c>
      <c r="B14" s="129">
        <v>0</v>
      </c>
      <c r="C14" s="86" t="s">
        <v>149</v>
      </c>
      <c r="D14" s="104">
        <f>+'crew load out labor'!F31</f>
        <v>0</v>
      </c>
    </row>
    <row r="15" spans="1:8" thickBot="1" x14ac:dyDescent="0.35">
      <c r="A15" s="105"/>
      <c r="B15" s="130">
        <v>0</v>
      </c>
      <c r="C15" s="98" t="s">
        <v>12</v>
      </c>
      <c r="D15" s="99">
        <f>SUM(D13:D14)</f>
        <v>660</v>
      </c>
    </row>
    <row r="16" spans="1:8" ht="14.4" x14ac:dyDescent="0.3">
      <c r="A16" s="75"/>
      <c r="B16" s="75"/>
      <c r="C16" s="75"/>
      <c r="D16" s="75"/>
    </row>
    <row r="17" spans="1:4" ht="15" customHeight="1" thickBot="1" x14ac:dyDescent="0.3"/>
    <row r="18" spans="1:4" ht="14.4" x14ac:dyDescent="0.3">
      <c r="A18" s="87" t="s">
        <v>151</v>
      </c>
      <c r="B18" s="124" t="s">
        <v>157</v>
      </c>
      <c r="C18" s="89" t="s">
        <v>150</v>
      </c>
      <c r="D18" s="90" t="s">
        <v>138</v>
      </c>
    </row>
    <row r="19" spans="1:4" ht="14.4" x14ac:dyDescent="0.3">
      <c r="A19" s="91"/>
      <c r="B19" s="84"/>
      <c r="C19" s="85"/>
      <c r="D19" s="92"/>
    </row>
    <row r="20" spans="1:4" ht="14.4" x14ac:dyDescent="0.3">
      <c r="A20" s="93" t="s">
        <v>144</v>
      </c>
      <c r="B20" s="129">
        <f>+'TD labor'!E33</f>
        <v>103.4</v>
      </c>
      <c r="C20" s="85" t="s">
        <v>27</v>
      </c>
      <c r="D20" s="94">
        <f>+'TD labor'!G33</f>
        <v>4160.2</v>
      </c>
    </row>
    <row r="21" spans="1:4" ht="14.4" x14ac:dyDescent="0.3">
      <c r="A21" s="95" t="s">
        <v>145</v>
      </c>
      <c r="B21" s="129">
        <f>+'TD load out labor'!D32</f>
        <v>8.8000000000000007</v>
      </c>
      <c r="C21" s="85" t="s">
        <v>27</v>
      </c>
      <c r="D21" s="96">
        <f>+'TD load out labor'!F32</f>
        <v>352</v>
      </c>
    </row>
    <row r="22" spans="1:4" ht="15.75" customHeight="1" thickBot="1" x14ac:dyDescent="0.35">
      <c r="A22" s="97"/>
      <c r="B22" s="98">
        <f>SUM(B20:B21)</f>
        <v>112.2</v>
      </c>
      <c r="C22" s="98" t="s">
        <v>29</v>
      </c>
      <c r="D22" s="99">
        <f>SUM(D20:D21)</f>
        <v>4512.2</v>
      </c>
    </row>
    <row r="23" spans="1:4" ht="15.75" customHeight="1" x14ac:dyDescent="0.3">
      <c r="A23" s="75"/>
      <c r="B23" s="75"/>
      <c r="C23" s="75"/>
      <c r="D23" s="75"/>
    </row>
    <row r="24" spans="1:4" ht="15.75" customHeight="1" thickBot="1" x14ac:dyDescent="0.3">
      <c r="A24" s="101"/>
      <c r="B24" s="101"/>
      <c r="C24" s="101"/>
      <c r="D24" s="101"/>
    </row>
    <row r="25" spans="1:4" ht="15.75" customHeight="1" x14ac:dyDescent="0.3">
      <c r="A25" s="87" t="s">
        <v>152</v>
      </c>
      <c r="B25" s="124" t="s">
        <v>157</v>
      </c>
      <c r="C25" s="108"/>
      <c r="D25" s="90" t="s">
        <v>138</v>
      </c>
    </row>
    <row r="26" spans="1:4" ht="15.75" customHeight="1" x14ac:dyDescent="0.3">
      <c r="A26" s="126" t="s">
        <v>73</v>
      </c>
      <c r="B26" s="131">
        <f>+voorhees!D30</f>
        <v>0</v>
      </c>
      <c r="C26" s="125"/>
      <c r="D26" s="127">
        <f>+voorhees!F30</f>
        <v>0</v>
      </c>
    </row>
    <row r="27" spans="1:4" ht="15.75" customHeight="1" x14ac:dyDescent="0.3">
      <c r="A27" s="109" t="s">
        <v>75</v>
      </c>
      <c r="B27" s="132">
        <f>+'new theatre lobby'!D30</f>
        <v>0</v>
      </c>
      <c r="C27" s="85"/>
      <c r="D27" s="110">
        <f>+'new theatre lobby'!F30</f>
        <v>0</v>
      </c>
    </row>
    <row r="28" spans="1:4" ht="15.75" customHeight="1" x14ac:dyDescent="0.3">
      <c r="A28" s="109" t="s">
        <v>76</v>
      </c>
      <c r="B28" s="132">
        <f>+'park slope'!D37</f>
        <v>0</v>
      </c>
      <c r="C28" s="85"/>
      <c r="D28" s="110">
        <f>+'park slope'!F37</f>
        <v>0</v>
      </c>
    </row>
    <row r="29" spans="1:4" ht="15.75" customHeight="1" x14ac:dyDescent="0.3">
      <c r="A29" s="109" t="s">
        <v>78</v>
      </c>
      <c r="B29" s="132">
        <f>+here!D37</f>
        <v>0</v>
      </c>
      <c r="C29" s="85"/>
      <c r="D29" s="110">
        <f>+here!F37</f>
        <v>0</v>
      </c>
    </row>
    <row r="30" spans="1:4" ht="15.75" customHeight="1" x14ac:dyDescent="0.3">
      <c r="A30" s="109" t="s">
        <v>79</v>
      </c>
      <c r="B30" s="132">
        <f>+signature!D37</f>
        <v>0</v>
      </c>
      <c r="C30" s="85"/>
      <c r="D30" s="110">
        <f>+signature!F37</f>
        <v>0</v>
      </c>
    </row>
    <row r="31" spans="1:4" ht="15.75" customHeight="1" x14ac:dyDescent="0.3">
      <c r="A31" s="109" t="s">
        <v>80</v>
      </c>
      <c r="B31" s="132">
        <f>+church!D30</f>
        <v>0</v>
      </c>
      <c r="C31" s="85"/>
      <c r="D31" s="110">
        <f>+church!F30</f>
        <v>0</v>
      </c>
    </row>
    <row r="32" spans="1:4" ht="15.75" customHeight="1" thickBot="1" x14ac:dyDescent="0.35">
      <c r="A32" s="115"/>
      <c r="B32" s="98">
        <f>SUM(B26:B31)</f>
        <v>0</v>
      </c>
      <c r="C32" s="98" t="s">
        <v>30</v>
      </c>
      <c r="D32" s="99">
        <f>SUM(D27:D31)</f>
        <v>0</v>
      </c>
    </row>
    <row r="33" spans="1:4" ht="15.75" customHeight="1" x14ac:dyDescent="0.3">
      <c r="A33" s="77"/>
      <c r="B33" s="75"/>
      <c r="C33" s="75"/>
      <c r="D33" s="76"/>
    </row>
    <row r="34" spans="1:4" ht="15.75" customHeight="1" thickBot="1" x14ac:dyDescent="0.35">
      <c r="A34" s="77"/>
      <c r="B34" s="75"/>
      <c r="C34" s="75"/>
      <c r="D34" s="76"/>
    </row>
    <row r="35" spans="1:4" ht="15.75" customHeight="1" x14ac:dyDescent="0.3">
      <c r="A35" s="113" t="s">
        <v>153</v>
      </c>
      <c r="B35" s="124" t="s">
        <v>157</v>
      </c>
      <c r="C35" s="79"/>
      <c r="D35" s="90" t="s">
        <v>138</v>
      </c>
    </row>
    <row r="36" spans="1:4" ht="15.75" customHeight="1" x14ac:dyDescent="0.3">
      <c r="A36" s="114" t="s">
        <v>136</v>
      </c>
      <c r="B36" s="111"/>
      <c r="C36" s="111"/>
      <c r="D36" s="112">
        <f>+'Obstacle materials'!E31</f>
        <v>0</v>
      </c>
    </row>
    <row r="37" spans="1:4" ht="15.75" customHeight="1" x14ac:dyDescent="0.3">
      <c r="A37" s="118" t="s">
        <v>137</v>
      </c>
      <c r="B37" s="117">
        <f>+'Obstacle labor'!D31</f>
        <v>0</v>
      </c>
      <c r="C37" s="116"/>
      <c r="D37" s="120">
        <f>+'Obstacle labor'!F31</f>
        <v>0</v>
      </c>
    </row>
    <row r="38" spans="1:4" ht="15.75" customHeight="1" thickBot="1" x14ac:dyDescent="0.35">
      <c r="A38" s="97"/>
      <c r="B38" s="98"/>
      <c r="C38" s="98" t="s">
        <v>30</v>
      </c>
      <c r="D38" s="119"/>
    </row>
    <row r="39" spans="1:4" ht="15.75" customHeight="1" x14ac:dyDescent="0.3">
      <c r="A39" s="75"/>
      <c r="B39" s="75"/>
      <c r="C39" s="75"/>
      <c r="D39" s="100"/>
    </row>
    <row r="40" spans="1:4" ht="15.75" customHeight="1" thickBot="1" x14ac:dyDescent="0.35">
      <c r="A40" s="136" t="s">
        <v>32</v>
      </c>
      <c r="B40" s="75"/>
      <c r="C40" s="75"/>
    </row>
    <row r="41" spans="1:4" ht="15.75" customHeight="1" x14ac:dyDescent="0.3">
      <c r="A41" s="121" t="s">
        <v>154</v>
      </c>
      <c r="B41" s="124" t="s">
        <v>157</v>
      </c>
      <c r="C41" s="108"/>
      <c r="D41" s="134">
        <f>SUM(D8+D36)</f>
        <v>32807.78</v>
      </c>
    </row>
    <row r="42" spans="1:4" ht="15.75" customHeight="1" x14ac:dyDescent="0.3">
      <c r="A42" s="93" t="s">
        <v>155</v>
      </c>
      <c r="B42" s="133">
        <f>SUM(B37+B32+B22+B15)</f>
        <v>112.2</v>
      </c>
      <c r="C42" s="85"/>
      <c r="D42" s="135">
        <f>SUM(D15+D22+D32+D37)</f>
        <v>5172.2</v>
      </c>
    </row>
    <row r="43" spans="1:4" ht="15.75" customHeight="1" thickBot="1" x14ac:dyDescent="0.35">
      <c r="A43" s="97"/>
      <c r="B43" s="98"/>
      <c r="C43" s="122" t="s">
        <v>156</v>
      </c>
      <c r="D43" s="123">
        <f>SUM(D41:D42)</f>
        <v>37979.979999999996</v>
      </c>
    </row>
    <row r="44" spans="1:4" ht="15.75" customHeight="1" x14ac:dyDescent="0.25"/>
    <row r="45" spans="1:4" ht="15.75" customHeight="1" x14ac:dyDescent="0.25"/>
    <row r="46" spans="1:4" ht="15.75" customHeight="1" x14ac:dyDescent="0.25"/>
    <row r="47" spans="1:4" ht="15.75" customHeight="1" x14ac:dyDescent="0.25"/>
    <row r="48" spans="1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hyperlinks>
    <hyperlink ref="H5" r:id="rId1" xr:uid="{00000000-0004-0000-0000-000000000000}"/>
  </hyperlinks>
  <pageMargins left="0.7" right="0.7" top="0.75" bottom="0.75" header="0" footer="0"/>
  <pageSetup orientation="portrait"/>
  <headerFooter>
    <oddHeader>&amp;CFinal  Project Project Management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  <pageSetUpPr fitToPage="1"/>
  </sheetPr>
  <dimension ref="A1:F1000"/>
  <sheetViews>
    <sheetView topLeftCell="A5" workbookViewId="0">
      <selection activeCell="A5" sqref="A1:F31"/>
    </sheetView>
  </sheetViews>
  <sheetFormatPr defaultColWidth="12.69921875" defaultRowHeight="15" customHeight="1" x14ac:dyDescent="0.25"/>
  <cols>
    <col min="1" max="1" width="57.796875" customWidth="1"/>
    <col min="2" max="5" width="7.69921875" customWidth="1"/>
    <col min="6" max="6" width="12.296875" customWidth="1"/>
    <col min="7" max="26" width="7.69921875" customWidth="1"/>
  </cols>
  <sheetData>
    <row r="1" spans="1:6" ht="20.399999999999999" x14ac:dyDescent="0.35">
      <c r="A1" s="1" t="s">
        <v>0</v>
      </c>
      <c r="B1" s="4"/>
      <c r="C1" s="7"/>
      <c r="D1" s="9"/>
      <c r="E1" s="10"/>
    </row>
    <row r="2" spans="1:6" ht="14.4" x14ac:dyDescent="0.3">
      <c r="A2" s="6" t="s">
        <v>5</v>
      </c>
      <c r="B2" s="4"/>
      <c r="C2" s="7"/>
      <c r="D2" s="11" t="s">
        <v>8</v>
      </c>
      <c r="E2" s="16"/>
    </row>
    <row r="3" spans="1:6" ht="14.4" x14ac:dyDescent="0.3">
      <c r="A3" s="3"/>
      <c r="B3" s="12" t="s">
        <v>6</v>
      </c>
      <c r="C3" s="7" t="s">
        <v>38</v>
      </c>
      <c r="D3" s="18"/>
      <c r="E3" s="16"/>
    </row>
    <row r="4" spans="1:6" ht="14.4" x14ac:dyDescent="0.3">
      <c r="B4" s="4" t="s">
        <v>10</v>
      </c>
      <c r="C4" s="7"/>
      <c r="D4" s="11"/>
      <c r="E4" s="16"/>
    </row>
    <row r="5" spans="1:6" ht="14.4" x14ac:dyDescent="0.3">
      <c r="A5" s="13" t="s">
        <v>11</v>
      </c>
      <c r="B5" s="14" t="s">
        <v>31</v>
      </c>
      <c r="C5" s="14"/>
      <c r="D5" s="14"/>
      <c r="E5" s="19"/>
    </row>
    <row r="6" spans="1:6" ht="28.8" x14ac:dyDescent="0.3">
      <c r="A6" s="20" t="s">
        <v>19</v>
      </c>
      <c r="B6" s="22" t="s">
        <v>21</v>
      </c>
      <c r="C6" s="22" t="s">
        <v>23</v>
      </c>
      <c r="D6" s="22" t="s">
        <v>24</v>
      </c>
      <c r="E6" s="25" t="s">
        <v>25</v>
      </c>
      <c r="F6" s="22" t="s">
        <v>26</v>
      </c>
    </row>
    <row r="7" spans="1:6" ht="14.4" x14ac:dyDescent="0.3">
      <c r="A7" s="30" t="s">
        <v>39</v>
      </c>
      <c r="B7" s="24">
        <v>2</v>
      </c>
      <c r="C7" s="15">
        <v>4</v>
      </c>
      <c r="D7" s="15">
        <f t="shared" ref="D7:D28" si="0">B7*C7</f>
        <v>8</v>
      </c>
      <c r="E7" s="29">
        <v>30</v>
      </c>
      <c r="F7" s="29">
        <f t="shared" ref="F7:F28" si="1">D7*E7</f>
        <v>240</v>
      </c>
    </row>
    <row r="8" spans="1:6" ht="14.4" x14ac:dyDescent="0.3">
      <c r="A8" s="30" t="s">
        <v>40</v>
      </c>
      <c r="B8" s="15">
        <v>2</v>
      </c>
      <c r="C8" s="15">
        <v>4</v>
      </c>
      <c r="D8" s="15">
        <f t="shared" si="0"/>
        <v>8</v>
      </c>
      <c r="E8" s="29">
        <v>30</v>
      </c>
      <c r="F8" s="29">
        <f t="shared" si="1"/>
        <v>240</v>
      </c>
    </row>
    <row r="9" spans="1:6" ht="14.4" x14ac:dyDescent="0.3">
      <c r="A9" s="30" t="s">
        <v>41</v>
      </c>
      <c r="B9" s="15">
        <v>1</v>
      </c>
      <c r="C9" s="15">
        <v>4</v>
      </c>
      <c r="D9" s="15">
        <f t="shared" si="0"/>
        <v>4</v>
      </c>
      <c r="E9" s="29">
        <v>30</v>
      </c>
      <c r="F9" s="29">
        <f t="shared" si="1"/>
        <v>120</v>
      </c>
    </row>
    <row r="10" spans="1:6" ht="14.4" x14ac:dyDescent="0.3">
      <c r="A10" s="30"/>
      <c r="B10" s="15"/>
      <c r="C10" s="15"/>
      <c r="D10" s="15">
        <f t="shared" si="0"/>
        <v>0</v>
      </c>
      <c r="E10" s="29">
        <v>20</v>
      </c>
      <c r="F10" s="29">
        <f t="shared" si="1"/>
        <v>0</v>
      </c>
    </row>
    <row r="11" spans="1:6" ht="14.4" x14ac:dyDescent="0.3">
      <c r="A11" s="30"/>
      <c r="B11" s="15"/>
      <c r="C11" s="15"/>
      <c r="D11" s="15">
        <f t="shared" si="0"/>
        <v>0</v>
      </c>
      <c r="E11" s="29">
        <v>20</v>
      </c>
      <c r="F11" s="29">
        <f t="shared" si="1"/>
        <v>0</v>
      </c>
    </row>
    <row r="12" spans="1:6" ht="14.4" x14ac:dyDescent="0.3">
      <c r="A12" s="30"/>
      <c r="B12" s="15"/>
      <c r="C12" s="15"/>
      <c r="D12" s="15">
        <f t="shared" si="0"/>
        <v>0</v>
      </c>
      <c r="E12" s="29">
        <v>20</v>
      </c>
      <c r="F12" s="29">
        <f t="shared" si="1"/>
        <v>0</v>
      </c>
    </row>
    <row r="13" spans="1:6" ht="14.4" x14ac:dyDescent="0.3">
      <c r="A13" s="30"/>
      <c r="B13" s="15"/>
      <c r="C13" s="15"/>
      <c r="D13" s="15">
        <f t="shared" si="0"/>
        <v>0</v>
      </c>
      <c r="E13" s="29">
        <v>20</v>
      </c>
      <c r="F13" s="29">
        <f t="shared" si="1"/>
        <v>0</v>
      </c>
    </row>
    <row r="14" spans="1:6" ht="14.4" x14ac:dyDescent="0.3">
      <c r="A14" s="30"/>
      <c r="B14" s="15"/>
      <c r="C14" s="15"/>
      <c r="D14" s="15">
        <f t="shared" si="0"/>
        <v>0</v>
      </c>
      <c r="E14" s="29">
        <v>20</v>
      </c>
      <c r="F14" s="29">
        <f t="shared" si="1"/>
        <v>0</v>
      </c>
    </row>
    <row r="15" spans="1:6" ht="14.4" x14ac:dyDescent="0.3">
      <c r="A15" s="30"/>
      <c r="B15" s="15"/>
      <c r="C15" s="15"/>
      <c r="D15" s="15">
        <f t="shared" si="0"/>
        <v>0</v>
      </c>
      <c r="E15" s="29">
        <v>20</v>
      </c>
      <c r="F15" s="29">
        <f t="shared" si="1"/>
        <v>0</v>
      </c>
    </row>
    <row r="16" spans="1:6" ht="14.4" x14ac:dyDescent="0.3">
      <c r="A16" s="30"/>
      <c r="B16" s="15"/>
      <c r="C16" s="15"/>
      <c r="D16" s="15">
        <f t="shared" si="0"/>
        <v>0</v>
      </c>
      <c r="E16" s="29">
        <v>20</v>
      </c>
      <c r="F16" s="29">
        <f t="shared" si="1"/>
        <v>0</v>
      </c>
    </row>
    <row r="17" spans="1:6" ht="14.4" x14ac:dyDescent="0.3">
      <c r="A17" s="30"/>
      <c r="B17" s="15"/>
      <c r="C17" s="15"/>
      <c r="D17" s="15">
        <f t="shared" si="0"/>
        <v>0</v>
      </c>
      <c r="E17" s="29">
        <v>20</v>
      </c>
      <c r="F17" s="29">
        <f t="shared" si="1"/>
        <v>0</v>
      </c>
    </row>
    <row r="18" spans="1:6" ht="14.4" x14ac:dyDescent="0.3">
      <c r="A18" s="30"/>
      <c r="B18" s="15"/>
      <c r="C18" s="15"/>
      <c r="D18" s="15">
        <f t="shared" si="0"/>
        <v>0</v>
      </c>
      <c r="E18" s="29">
        <v>20</v>
      </c>
      <c r="F18" s="29">
        <f t="shared" si="1"/>
        <v>0</v>
      </c>
    </row>
    <row r="19" spans="1:6" ht="14.4" x14ac:dyDescent="0.3">
      <c r="A19" s="30"/>
      <c r="B19" s="15"/>
      <c r="C19" s="15"/>
      <c r="D19" s="15">
        <f t="shared" si="0"/>
        <v>0</v>
      </c>
      <c r="E19" s="29">
        <v>20</v>
      </c>
      <c r="F19" s="29">
        <f t="shared" si="1"/>
        <v>0</v>
      </c>
    </row>
    <row r="20" spans="1:6" ht="14.4" x14ac:dyDescent="0.3">
      <c r="A20" s="30"/>
      <c r="B20" s="15"/>
      <c r="C20" s="15"/>
      <c r="D20" s="15">
        <f t="shared" si="0"/>
        <v>0</v>
      </c>
      <c r="E20" s="29">
        <v>20</v>
      </c>
      <c r="F20" s="29">
        <f t="shared" si="1"/>
        <v>0</v>
      </c>
    </row>
    <row r="21" spans="1:6" ht="15.75" customHeight="1" x14ac:dyDescent="0.3">
      <c r="A21" s="30"/>
      <c r="B21" s="15"/>
      <c r="C21" s="15"/>
      <c r="D21" s="15">
        <f t="shared" si="0"/>
        <v>0</v>
      </c>
      <c r="E21" s="29">
        <v>20</v>
      </c>
      <c r="F21" s="29">
        <f t="shared" si="1"/>
        <v>0</v>
      </c>
    </row>
    <row r="22" spans="1:6" ht="15.75" customHeight="1" x14ac:dyDescent="0.3">
      <c r="A22" s="30"/>
      <c r="B22" s="15"/>
      <c r="C22" s="15"/>
      <c r="D22" s="15">
        <f t="shared" si="0"/>
        <v>0</v>
      </c>
      <c r="E22" s="29">
        <v>20</v>
      </c>
      <c r="F22" s="29">
        <f t="shared" si="1"/>
        <v>0</v>
      </c>
    </row>
    <row r="23" spans="1:6" ht="15.75" customHeight="1" x14ac:dyDescent="0.3">
      <c r="A23" s="30"/>
      <c r="B23" s="15"/>
      <c r="C23" s="15"/>
      <c r="D23" s="15">
        <f t="shared" si="0"/>
        <v>0</v>
      </c>
      <c r="E23" s="29">
        <v>20</v>
      </c>
      <c r="F23" s="29">
        <f t="shared" si="1"/>
        <v>0</v>
      </c>
    </row>
    <row r="24" spans="1:6" ht="15.75" customHeight="1" x14ac:dyDescent="0.3">
      <c r="A24" s="30"/>
      <c r="B24" s="15"/>
      <c r="C24" s="15"/>
      <c r="D24" s="15">
        <f t="shared" si="0"/>
        <v>0</v>
      </c>
      <c r="E24" s="29">
        <v>20</v>
      </c>
      <c r="F24" s="29">
        <f t="shared" si="1"/>
        <v>0</v>
      </c>
    </row>
    <row r="25" spans="1:6" ht="15.75" customHeight="1" x14ac:dyDescent="0.3">
      <c r="A25" s="30"/>
      <c r="B25" s="15"/>
      <c r="C25" s="15"/>
      <c r="D25" s="15">
        <f t="shared" si="0"/>
        <v>0</v>
      </c>
      <c r="E25" s="29">
        <v>20</v>
      </c>
      <c r="F25" s="29">
        <f t="shared" si="1"/>
        <v>0</v>
      </c>
    </row>
    <row r="26" spans="1:6" ht="15.75" customHeight="1" x14ac:dyDescent="0.3">
      <c r="A26" s="30"/>
      <c r="B26" s="15"/>
      <c r="C26" s="15"/>
      <c r="D26" s="15">
        <f t="shared" si="0"/>
        <v>0</v>
      </c>
      <c r="E26" s="29">
        <v>20</v>
      </c>
      <c r="F26" s="29">
        <f t="shared" si="1"/>
        <v>0</v>
      </c>
    </row>
    <row r="27" spans="1:6" ht="15.75" customHeight="1" x14ac:dyDescent="0.3">
      <c r="A27" s="30"/>
      <c r="B27" s="15"/>
      <c r="C27" s="15"/>
      <c r="D27" s="15">
        <f t="shared" si="0"/>
        <v>0</v>
      </c>
      <c r="E27" s="29">
        <v>20</v>
      </c>
      <c r="F27" s="29">
        <f t="shared" si="1"/>
        <v>0</v>
      </c>
    </row>
    <row r="28" spans="1:6" ht="15.75" customHeight="1" x14ac:dyDescent="0.3">
      <c r="A28" s="30"/>
      <c r="B28" s="15"/>
      <c r="C28" s="15"/>
      <c r="D28" s="15">
        <f t="shared" si="0"/>
        <v>0</v>
      </c>
      <c r="E28" s="29">
        <v>20</v>
      </c>
      <c r="F28" s="29">
        <f t="shared" si="1"/>
        <v>0</v>
      </c>
    </row>
    <row r="29" spans="1:6" ht="15.75" customHeight="1" x14ac:dyDescent="0.3">
      <c r="A29" s="32"/>
      <c r="B29" s="11"/>
      <c r="C29" s="17" t="s">
        <v>33</v>
      </c>
      <c r="D29" s="11">
        <f>SUM(D7:D28)</f>
        <v>20</v>
      </c>
      <c r="E29" s="16"/>
      <c r="F29" s="16">
        <f>SUM(F7:F28)</f>
        <v>600</v>
      </c>
    </row>
    <row r="30" spans="1:6" ht="15.75" customHeight="1" x14ac:dyDescent="0.3">
      <c r="A30" s="32"/>
      <c r="C30" s="17" t="s">
        <v>34</v>
      </c>
      <c r="D30" s="11">
        <f>D29*0.1</f>
        <v>2</v>
      </c>
      <c r="E30" s="16"/>
      <c r="F30" s="16">
        <f>F29*0.1</f>
        <v>60</v>
      </c>
    </row>
    <row r="31" spans="1:6" ht="15.75" customHeight="1" x14ac:dyDescent="0.3">
      <c r="A31" s="32"/>
      <c r="C31" s="33" t="s">
        <v>35</v>
      </c>
      <c r="D31" s="34">
        <f>D29+D30</f>
        <v>22</v>
      </c>
      <c r="E31" s="35"/>
      <c r="F31" s="35">
        <f>F29+F30</f>
        <v>660</v>
      </c>
    </row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fitToHeight="0" orientation="portrait"/>
  <headerFooter>
    <oddHeader>&amp;CTeam Project Project Management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542EC-A37C-4C20-851A-4DFC092F633A}">
  <sheetPr>
    <tabColor theme="4" tint="0.59999389629810485"/>
  </sheetPr>
  <dimension ref="A1:F31"/>
  <sheetViews>
    <sheetView topLeftCell="A5" workbookViewId="0">
      <selection activeCell="C28" sqref="C28"/>
    </sheetView>
  </sheetViews>
  <sheetFormatPr defaultRowHeight="13.8" x14ac:dyDescent="0.25"/>
  <cols>
    <col min="1" max="1" width="15.8984375" customWidth="1"/>
  </cols>
  <sheetData>
    <row r="1" spans="1:6" ht="20.399999999999999" x14ac:dyDescent="0.35">
      <c r="A1" s="1" t="s">
        <v>0</v>
      </c>
      <c r="B1" s="4"/>
      <c r="C1" s="7"/>
      <c r="D1" s="9"/>
      <c r="E1" s="10"/>
    </row>
    <row r="2" spans="1:6" ht="14.4" x14ac:dyDescent="0.3">
      <c r="A2" s="6" t="s">
        <v>5</v>
      </c>
      <c r="B2" s="4"/>
      <c r="C2" s="7"/>
      <c r="D2" s="11" t="s">
        <v>8</v>
      </c>
      <c r="E2" s="16"/>
    </row>
    <row r="3" spans="1:6" ht="14.4" x14ac:dyDescent="0.3">
      <c r="A3" s="3"/>
      <c r="B3" s="12" t="s">
        <v>6</v>
      </c>
      <c r="C3" s="7"/>
      <c r="D3" s="18"/>
      <c r="E3" s="16"/>
    </row>
    <row r="4" spans="1:6" ht="14.4" x14ac:dyDescent="0.3">
      <c r="B4" s="4" t="s">
        <v>10</v>
      </c>
      <c r="C4" s="7"/>
      <c r="D4" s="11"/>
      <c r="E4" s="16"/>
    </row>
    <row r="5" spans="1:6" ht="14.4" x14ac:dyDescent="0.3">
      <c r="A5" s="13" t="s">
        <v>11</v>
      </c>
      <c r="B5" s="14" t="s">
        <v>31</v>
      </c>
      <c r="C5" s="14"/>
      <c r="D5" s="14"/>
      <c r="E5" s="19"/>
    </row>
    <row r="6" spans="1:6" ht="28.8" x14ac:dyDescent="0.3">
      <c r="A6" s="20" t="s">
        <v>19</v>
      </c>
      <c r="B6" s="22" t="s">
        <v>21</v>
      </c>
      <c r="C6" s="22" t="s">
        <v>23</v>
      </c>
      <c r="D6" s="22" t="s">
        <v>24</v>
      </c>
      <c r="E6" s="25" t="s">
        <v>25</v>
      </c>
      <c r="F6" s="22" t="s">
        <v>26</v>
      </c>
    </row>
    <row r="7" spans="1:6" ht="14.4" x14ac:dyDescent="0.3">
      <c r="A7" s="30"/>
      <c r="B7" s="24"/>
      <c r="C7" s="15"/>
      <c r="D7" s="15">
        <f t="shared" ref="D7:D28" si="0">B7*C7</f>
        <v>0</v>
      </c>
      <c r="E7" s="29"/>
      <c r="F7" s="29">
        <f t="shared" ref="F7:F28" si="1">D7*E7</f>
        <v>0</v>
      </c>
    </row>
    <row r="8" spans="1:6" ht="14.4" x14ac:dyDescent="0.3">
      <c r="A8" s="30"/>
      <c r="B8" s="15"/>
      <c r="C8" s="15"/>
      <c r="D8" s="15">
        <f t="shared" si="0"/>
        <v>0</v>
      </c>
      <c r="E8" s="29"/>
      <c r="F8" s="29">
        <f t="shared" si="1"/>
        <v>0</v>
      </c>
    </row>
    <row r="9" spans="1:6" ht="14.4" x14ac:dyDescent="0.3">
      <c r="A9" s="30"/>
      <c r="B9" s="15"/>
      <c r="C9" s="15"/>
      <c r="D9" s="15">
        <f t="shared" si="0"/>
        <v>0</v>
      </c>
      <c r="E9" s="29"/>
      <c r="F9" s="29">
        <f t="shared" si="1"/>
        <v>0</v>
      </c>
    </row>
    <row r="10" spans="1:6" ht="14.4" x14ac:dyDescent="0.3">
      <c r="A10" s="30"/>
      <c r="B10" s="15"/>
      <c r="C10" s="15"/>
      <c r="D10" s="15">
        <f t="shared" si="0"/>
        <v>0</v>
      </c>
      <c r="E10" s="29"/>
      <c r="F10" s="29">
        <f t="shared" si="1"/>
        <v>0</v>
      </c>
    </row>
    <row r="11" spans="1:6" ht="14.4" x14ac:dyDescent="0.3">
      <c r="A11" s="30"/>
      <c r="B11" s="15"/>
      <c r="C11" s="15"/>
      <c r="D11" s="15">
        <f t="shared" si="0"/>
        <v>0</v>
      </c>
      <c r="E11" s="29"/>
      <c r="F11" s="29">
        <f t="shared" si="1"/>
        <v>0</v>
      </c>
    </row>
    <row r="12" spans="1:6" ht="14.4" x14ac:dyDescent="0.3">
      <c r="A12" s="30"/>
      <c r="B12" s="15"/>
      <c r="C12" s="15"/>
      <c r="D12" s="15">
        <f t="shared" si="0"/>
        <v>0</v>
      </c>
      <c r="E12" s="29"/>
      <c r="F12" s="29">
        <f t="shared" si="1"/>
        <v>0</v>
      </c>
    </row>
    <row r="13" spans="1:6" ht="14.4" x14ac:dyDescent="0.3">
      <c r="A13" s="30"/>
      <c r="B13" s="15"/>
      <c r="C13" s="15"/>
      <c r="D13" s="15">
        <f t="shared" si="0"/>
        <v>0</v>
      </c>
      <c r="E13" s="29"/>
      <c r="F13" s="29">
        <f t="shared" si="1"/>
        <v>0</v>
      </c>
    </row>
    <row r="14" spans="1:6" ht="14.4" x14ac:dyDescent="0.3">
      <c r="A14" s="30"/>
      <c r="B14" s="15"/>
      <c r="C14" s="15"/>
      <c r="D14" s="15">
        <f t="shared" si="0"/>
        <v>0</v>
      </c>
      <c r="E14" s="29"/>
      <c r="F14" s="29">
        <f t="shared" si="1"/>
        <v>0</v>
      </c>
    </row>
    <row r="15" spans="1:6" ht="14.4" x14ac:dyDescent="0.3">
      <c r="A15" s="30"/>
      <c r="B15" s="15"/>
      <c r="C15" s="15"/>
      <c r="D15" s="15">
        <f t="shared" si="0"/>
        <v>0</v>
      </c>
      <c r="E15" s="29"/>
      <c r="F15" s="29">
        <f t="shared" si="1"/>
        <v>0</v>
      </c>
    </row>
    <row r="16" spans="1:6" ht="14.4" x14ac:dyDescent="0.3">
      <c r="A16" s="30"/>
      <c r="B16" s="15"/>
      <c r="C16" s="15"/>
      <c r="D16" s="15">
        <f t="shared" si="0"/>
        <v>0</v>
      </c>
      <c r="E16" s="29"/>
      <c r="F16" s="29">
        <f t="shared" si="1"/>
        <v>0</v>
      </c>
    </row>
    <row r="17" spans="1:6" ht="14.4" x14ac:dyDescent="0.3">
      <c r="A17" s="30"/>
      <c r="B17" s="15"/>
      <c r="C17" s="15"/>
      <c r="D17" s="15">
        <f t="shared" si="0"/>
        <v>0</v>
      </c>
      <c r="E17" s="29"/>
      <c r="F17" s="29">
        <f t="shared" si="1"/>
        <v>0</v>
      </c>
    </row>
    <row r="18" spans="1:6" ht="14.4" x14ac:dyDescent="0.3">
      <c r="A18" s="30"/>
      <c r="B18" s="15"/>
      <c r="C18" s="15"/>
      <c r="D18" s="15">
        <f t="shared" si="0"/>
        <v>0</v>
      </c>
      <c r="E18" s="29"/>
      <c r="F18" s="29">
        <f t="shared" si="1"/>
        <v>0</v>
      </c>
    </row>
    <row r="19" spans="1:6" ht="14.4" x14ac:dyDescent="0.3">
      <c r="A19" s="30"/>
      <c r="B19" s="15"/>
      <c r="C19" s="15"/>
      <c r="D19" s="15">
        <f t="shared" si="0"/>
        <v>0</v>
      </c>
      <c r="E19" s="29"/>
      <c r="F19" s="29">
        <f t="shared" si="1"/>
        <v>0</v>
      </c>
    </row>
    <row r="20" spans="1:6" ht="14.4" x14ac:dyDescent="0.3">
      <c r="A20" s="30"/>
      <c r="B20" s="15"/>
      <c r="C20" s="15"/>
      <c r="D20" s="15">
        <f t="shared" si="0"/>
        <v>0</v>
      </c>
      <c r="E20" s="29"/>
      <c r="F20" s="29">
        <f t="shared" si="1"/>
        <v>0</v>
      </c>
    </row>
    <row r="21" spans="1:6" ht="14.4" x14ac:dyDescent="0.3">
      <c r="A21" s="30"/>
      <c r="B21" s="15"/>
      <c r="C21" s="15"/>
      <c r="D21" s="15">
        <f t="shared" si="0"/>
        <v>0</v>
      </c>
      <c r="E21" s="29"/>
      <c r="F21" s="29">
        <f t="shared" si="1"/>
        <v>0</v>
      </c>
    </row>
    <row r="22" spans="1:6" ht="14.4" x14ac:dyDescent="0.3">
      <c r="A22" s="30"/>
      <c r="B22" s="15"/>
      <c r="C22" s="15"/>
      <c r="D22" s="15">
        <f t="shared" si="0"/>
        <v>0</v>
      </c>
      <c r="E22" s="29"/>
      <c r="F22" s="29">
        <f t="shared" si="1"/>
        <v>0</v>
      </c>
    </row>
    <row r="23" spans="1:6" ht="14.4" x14ac:dyDescent="0.3">
      <c r="A23" s="30"/>
      <c r="B23" s="15"/>
      <c r="C23" s="15"/>
      <c r="D23" s="15">
        <f t="shared" si="0"/>
        <v>0</v>
      </c>
      <c r="E23" s="29"/>
      <c r="F23" s="29">
        <f t="shared" si="1"/>
        <v>0</v>
      </c>
    </row>
    <row r="24" spans="1:6" ht="14.4" x14ac:dyDescent="0.3">
      <c r="A24" s="30"/>
      <c r="B24" s="15"/>
      <c r="C24" s="15"/>
      <c r="D24" s="15">
        <f t="shared" si="0"/>
        <v>0</v>
      </c>
      <c r="E24" s="29"/>
      <c r="F24" s="29">
        <f t="shared" si="1"/>
        <v>0</v>
      </c>
    </row>
    <row r="25" spans="1:6" ht="14.4" x14ac:dyDescent="0.3">
      <c r="A25" s="30"/>
      <c r="B25" s="15"/>
      <c r="C25" s="15"/>
      <c r="D25" s="15">
        <f t="shared" si="0"/>
        <v>0</v>
      </c>
      <c r="E25" s="29"/>
      <c r="F25" s="29">
        <f t="shared" si="1"/>
        <v>0</v>
      </c>
    </row>
    <row r="26" spans="1:6" ht="14.4" x14ac:dyDescent="0.3">
      <c r="A26" s="30"/>
      <c r="B26" s="15"/>
      <c r="C26" s="15"/>
      <c r="D26" s="15">
        <f t="shared" si="0"/>
        <v>0</v>
      </c>
      <c r="E26" s="29"/>
      <c r="F26" s="29">
        <f t="shared" si="1"/>
        <v>0</v>
      </c>
    </row>
    <row r="27" spans="1:6" ht="14.4" x14ac:dyDescent="0.3">
      <c r="A27" s="30"/>
      <c r="B27" s="15"/>
      <c r="C27" s="15"/>
      <c r="D27" s="15">
        <f t="shared" si="0"/>
        <v>0</v>
      </c>
      <c r="E27" s="29"/>
      <c r="F27" s="29">
        <f t="shared" si="1"/>
        <v>0</v>
      </c>
    </row>
    <row r="28" spans="1:6" ht="14.4" x14ac:dyDescent="0.3">
      <c r="A28" s="30"/>
      <c r="B28" s="15"/>
      <c r="C28" s="15"/>
      <c r="D28" s="15">
        <f t="shared" si="0"/>
        <v>0</v>
      </c>
      <c r="E28" s="29"/>
      <c r="F28" s="29">
        <f t="shared" si="1"/>
        <v>0</v>
      </c>
    </row>
    <row r="29" spans="1:6" ht="14.4" x14ac:dyDescent="0.3">
      <c r="A29" s="32"/>
      <c r="B29" s="11"/>
      <c r="C29" s="17" t="s">
        <v>33</v>
      </c>
      <c r="D29" s="11">
        <f>SUM(D7:D28)</f>
        <v>0</v>
      </c>
      <c r="E29" s="16"/>
      <c r="F29" s="16">
        <f>SUM(F7:F28)</f>
        <v>0</v>
      </c>
    </row>
    <row r="30" spans="1:6" ht="14.4" x14ac:dyDescent="0.3">
      <c r="A30" s="32"/>
      <c r="C30" s="17" t="s">
        <v>34</v>
      </c>
      <c r="D30" s="11">
        <f>D29*0.1</f>
        <v>0</v>
      </c>
      <c r="E30" s="16"/>
      <c r="F30" s="16">
        <f>F29*0.1</f>
        <v>0</v>
      </c>
    </row>
    <row r="31" spans="1:6" ht="14.4" x14ac:dyDescent="0.3">
      <c r="A31" s="32"/>
      <c r="C31" s="33" t="s">
        <v>35</v>
      </c>
      <c r="D31" s="34">
        <f>D29+D30</f>
        <v>0</v>
      </c>
      <c r="E31" s="35"/>
      <c r="F31" s="35">
        <f>F29+F30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FB3B-E2D8-4757-BE33-7A5613A3F110}">
  <sheetPr>
    <tabColor rgb="FFFF0000"/>
  </sheetPr>
  <dimension ref="A1:F24"/>
  <sheetViews>
    <sheetView workbookViewId="0">
      <selection sqref="A1:B1"/>
    </sheetView>
  </sheetViews>
  <sheetFormatPr defaultRowHeight="13.8" x14ac:dyDescent="0.25"/>
  <cols>
    <col min="1" max="1" width="33.19921875" customWidth="1"/>
  </cols>
  <sheetData>
    <row r="1" spans="1:6" ht="20.399999999999999" x14ac:dyDescent="0.35">
      <c r="A1" s="49" t="s">
        <v>0</v>
      </c>
      <c r="B1" s="50"/>
      <c r="C1" s="51"/>
      <c r="D1" s="52"/>
      <c r="E1" s="53"/>
      <c r="F1" s="43"/>
    </row>
    <row r="2" spans="1:6" x14ac:dyDescent="0.25">
      <c r="A2" s="54"/>
      <c r="B2" s="55" t="s">
        <v>6</v>
      </c>
      <c r="C2" s="51"/>
      <c r="D2" s="56"/>
      <c r="E2" s="57"/>
      <c r="F2" s="43"/>
    </row>
    <row r="3" spans="1:6" x14ac:dyDescent="0.25">
      <c r="A3" s="43" t="s">
        <v>89</v>
      </c>
      <c r="B3" s="50" t="s">
        <v>10</v>
      </c>
      <c r="C3" s="51"/>
      <c r="D3" s="43"/>
      <c r="E3" s="57"/>
      <c r="F3" s="43"/>
    </row>
    <row r="4" spans="1:6" x14ac:dyDescent="0.25">
      <c r="A4" s="58"/>
      <c r="B4" s="59" t="s">
        <v>28</v>
      </c>
      <c r="C4" s="59"/>
      <c r="D4" s="60"/>
      <c r="E4" s="61"/>
      <c r="F4" s="43"/>
    </row>
    <row r="5" spans="1:6" ht="27.6" x14ac:dyDescent="0.25">
      <c r="A5" s="62" t="s">
        <v>19</v>
      </c>
      <c r="B5" s="63" t="s">
        <v>21</v>
      </c>
      <c r="C5" s="63" t="s">
        <v>23</v>
      </c>
      <c r="D5" s="63" t="s">
        <v>24</v>
      </c>
      <c r="E5" s="64" t="s">
        <v>25</v>
      </c>
      <c r="F5" s="63" t="s">
        <v>26</v>
      </c>
    </row>
    <row r="6" spans="1:6" x14ac:dyDescent="0.25">
      <c r="A6" s="65" t="s">
        <v>90</v>
      </c>
      <c r="B6" s="44">
        <v>2</v>
      </c>
      <c r="C6" s="44">
        <v>1</v>
      </c>
      <c r="D6" s="44">
        <f t="shared" ref="D6:D20" si="0">B6*C6</f>
        <v>2</v>
      </c>
      <c r="E6" s="66">
        <v>20</v>
      </c>
      <c r="F6" s="66">
        <f>D6*E6</f>
        <v>40</v>
      </c>
    </row>
    <row r="7" spans="1:6" x14ac:dyDescent="0.25">
      <c r="A7" s="65" t="s">
        <v>64</v>
      </c>
      <c r="B7" s="44">
        <v>4</v>
      </c>
      <c r="C7" s="44">
        <v>2</v>
      </c>
      <c r="D7" s="44">
        <f t="shared" si="0"/>
        <v>8</v>
      </c>
      <c r="E7" s="66">
        <v>20</v>
      </c>
      <c r="F7" s="66">
        <f t="shared" ref="F7:F20" si="1">D7*E7</f>
        <v>160</v>
      </c>
    </row>
    <row r="8" spans="1:6" x14ac:dyDescent="0.25">
      <c r="A8" s="65" t="s">
        <v>91</v>
      </c>
      <c r="B8" s="44">
        <v>2</v>
      </c>
      <c r="C8" s="44">
        <v>1</v>
      </c>
      <c r="D8" s="44">
        <f t="shared" si="0"/>
        <v>2</v>
      </c>
      <c r="E8" s="66">
        <v>20</v>
      </c>
      <c r="F8" s="66">
        <f t="shared" si="1"/>
        <v>40</v>
      </c>
    </row>
    <row r="9" spans="1:6" x14ac:dyDescent="0.25">
      <c r="A9" s="65" t="s">
        <v>92</v>
      </c>
      <c r="B9" s="44">
        <v>4</v>
      </c>
      <c r="C9" s="44">
        <v>1</v>
      </c>
      <c r="D9" s="44">
        <f t="shared" si="0"/>
        <v>4</v>
      </c>
      <c r="E9" s="66">
        <v>20</v>
      </c>
      <c r="F9" s="66">
        <f t="shared" si="1"/>
        <v>80</v>
      </c>
    </row>
    <row r="10" spans="1:6" x14ac:dyDescent="0.25">
      <c r="A10" s="65" t="s">
        <v>93</v>
      </c>
      <c r="B10" s="44">
        <v>1</v>
      </c>
      <c r="C10" s="44">
        <v>1</v>
      </c>
      <c r="D10" s="44">
        <f t="shared" si="0"/>
        <v>1</v>
      </c>
      <c r="E10" s="66">
        <v>20</v>
      </c>
      <c r="F10" s="66">
        <f t="shared" si="1"/>
        <v>20</v>
      </c>
    </row>
    <row r="11" spans="1:6" x14ac:dyDescent="0.25">
      <c r="A11" s="65" t="s">
        <v>94</v>
      </c>
      <c r="B11" s="44">
        <v>1</v>
      </c>
      <c r="C11" s="44">
        <v>1</v>
      </c>
      <c r="D11" s="44">
        <f t="shared" si="0"/>
        <v>1</v>
      </c>
      <c r="E11" s="66">
        <v>20</v>
      </c>
      <c r="F11" s="66">
        <f t="shared" si="1"/>
        <v>20</v>
      </c>
    </row>
    <row r="12" spans="1:6" x14ac:dyDescent="0.25">
      <c r="A12" s="65" t="s">
        <v>95</v>
      </c>
      <c r="B12" s="44">
        <v>2</v>
      </c>
      <c r="C12" s="44">
        <v>1</v>
      </c>
      <c r="D12" s="44">
        <f t="shared" si="0"/>
        <v>2</v>
      </c>
      <c r="E12" s="66">
        <v>20</v>
      </c>
      <c r="F12" s="66">
        <f t="shared" si="1"/>
        <v>40</v>
      </c>
    </row>
    <row r="13" spans="1:6" x14ac:dyDescent="0.25">
      <c r="A13" s="65" t="s">
        <v>96</v>
      </c>
      <c r="B13" s="44">
        <v>2</v>
      </c>
      <c r="C13" s="44">
        <v>2</v>
      </c>
      <c r="D13" s="44">
        <f t="shared" si="0"/>
        <v>4</v>
      </c>
      <c r="E13" s="66">
        <v>20</v>
      </c>
      <c r="F13" s="66">
        <f t="shared" si="1"/>
        <v>80</v>
      </c>
    </row>
    <row r="14" spans="1:6" x14ac:dyDescent="0.25">
      <c r="A14" s="65" t="s">
        <v>97</v>
      </c>
      <c r="B14" s="44">
        <v>2</v>
      </c>
      <c r="C14" s="44">
        <v>2</v>
      </c>
      <c r="D14" s="44">
        <f t="shared" si="0"/>
        <v>4</v>
      </c>
      <c r="E14" s="66">
        <v>20</v>
      </c>
      <c r="F14" s="66">
        <f t="shared" si="1"/>
        <v>80</v>
      </c>
    </row>
    <row r="15" spans="1:6" x14ac:dyDescent="0.25">
      <c r="A15" s="65" t="s">
        <v>98</v>
      </c>
      <c r="B15" s="44">
        <v>2</v>
      </c>
      <c r="C15" s="44">
        <v>1</v>
      </c>
      <c r="D15" s="44">
        <f t="shared" si="0"/>
        <v>2</v>
      </c>
      <c r="E15" s="66">
        <v>20</v>
      </c>
      <c r="F15" s="66">
        <f t="shared" si="1"/>
        <v>40</v>
      </c>
    </row>
    <row r="16" spans="1:6" x14ac:dyDescent="0.25">
      <c r="A16" s="65" t="s">
        <v>99</v>
      </c>
      <c r="B16" s="44">
        <v>3</v>
      </c>
      <c r="C16" s="44">
        <v>1</v>
      </c>
      <c r="D16" s="44">
        <f t="shared" si="0"/>
        <v>3</v>
      </c>
      <c r="E16" s="66">
        <v>20</v>
      </c>
      <c r="F16" s="66">
        <f t="shared" si="1"/>
        <v>60</v>
      </c>
    </row>
    <row r="17" spans="1:6" x14ac:dyDescent="0.25">
      <c r="A17" s="65" t="s">
        <v>100</v>
      </c>
      <c r="B17" s="44">
        <v>2</v>
      </c>
      <c r="C17" s="44">
        <v>1</v>
      </c>
      <c r="D17" s="44">
        <f t="shared" si="0"/>
        <v>2</v>
      </c>
      <c r="E17" s="66">
        <v>20</v>
      </c>
      <c r="F17" s="66">
        <f t="shared" si="1"/>
        <v>40</v>
      </c>
    </row>
    <row r="18" spans="1:6" x14ac:dyDescent="0.25">
      <c r="A18" s="65" t="s">
        <v>101</v>
      </c>
      <c r="B18" s="44">
        <v>3</v>
      </c>
      <c r="C18" s="44">
        <v>1</v>
      </c>
      <c r="D18" s="44">
        <f t="shared" si="0"/>
        <v>3</v>
      </c>
      <c r="E18" s="66">
        <v>20</v>
      </c>
      <c r="F18" s="66">
        <f t="shared" si="1"/>
        <v>60</v>
      </c>
    </row>
    <row r="19" spans="1:6" x14ac:dyDescent="0.25">
      <c r="A19" s="65" t="s">
        <v>102</v>
      </c>
      <c r="B19" s="44">
        <v>2</v>
      </c>
      <c r="C19" s="44">
        <v>1</v>
      </c>
      <c r="D19" s="44">
        <f t="shared" si="0"/>
        <v>2</v>
      </c>
      <c r="E19" s="66">
        <v>20</v>
      </c>
      <c r="F19" s="66">
        <f t="shared" si="1"/>
        <v>40</v>
      </c>
    </row>
    <row r="20" spans="1:6" x14ac:dyDescent="0.25">
      <c r="A20" s="65"/>
      <c r="B20" s="44"/>
      <c r="C20" s="44"/>
      <c r="D20" s="44">
        <f t="shared" si="0"/>
        <v>0</v>
      </c>
      <c r="E20" s="66">
        <v>20</v>
      </c>
      <c r="F20" s="66">
        <f t="shared" si="1"/>
        <v>0</v>
      </c>
    </row>
    <row r="21" spans="1:6" x14ac:dyDescent="0.25">
      <c r="A21" s="67"/>
      <c r="B21" s="43"/>
      <c r="C21" s="68" t="s">
        <v>33</v>
      </c>
      <c r="D21" s="43">
        <f>SUM(D6:D20)</f>
        <v>40</v>
      </c>
      <c r="E21" s="57"/>
      <c r="F21" s="57">
        <f>SUM(F6:F20)</f>
        <v>800</v>
      </c>
    </row>
    <row r="22" spans="1:6" x14ac:dyDescent="0.25">
      <c r="A22" s="67"/>
      <c r="B22" s="43"/>
      <c r="C22" s="68" t="s">
        <v>34</v>
      </c>
      <c r="D22" s="43">
        <f>D21*0.1</f>
        <v>4</v>
      </c>
      <c r="E22" s="69"/>
      <c r="F22" s="70">
        <f>F21*0.1</f>
        <v>80</v>
      </c>
    </row>
    <row r="23" spans="1:6" x14ac:dyDescent="0.25">
      <c r="A23" s="67"/>
      <c r="B23" s="43"/>
      <c r="C23" s="71" t="s">
        <v>35</v>
      </c>
      <c r="D23" s="72">
        <f>D21+D22</f>
        <v>44</v>
      </c>
      <c r="E23" s="73"/>
      <c r="F23" s="73">
        <f>F21+F22</f>
        <v>880</v>
      </c>
    </row>
    <row r="24" spans="1:6" x14ac:dyDescent="0.25">
      <c r="A24" s="67"/>
      <c r="B24" s="43"/>
      <c r="C24" s="71"/>
      <c r="D24" s="72"/>
      <c r="E24" s="73"/>
      <c r="F24" s="7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AC419-316B-404F-A45F-EFEEF063C7B3}">
  <sheetPr>
    <tabColor rgb="FFFF0000"/>
  </sheetPr>
  <dimension ref="A1:K137"/>
  <sheetViews>
    <sheetView workbookViewId="0">
      <selection activeCell="G30" sqref="G30"/>
    </sheetView>
  </sheetViews>
  <sheetFormatPr defaultRowHeight="13.8" x14ac:dyDescent="0.25"/>
  <cols>
    <col min="2" max="2" width="52" bestFit="1" customWidth="1"/>
    <col min="7" max="7" width="16.3984375" customWidth="1"/>
  </cols>
  <sheetData>
    <row r="1" spans="1:11" x14ac:dyDescent="0.25">
      <c r="A1" s="43"/>
      <c r="B1" s="54"/>
      <c r="C1" s="55" t="s">
        <v>6</v>
      </c>
      <c r="D1" s="51" t="s">
        <v>103</v>
      </c>
      <c r="E1" s="56"/>
      <c r="F1" s="57"/>
      <c r="G1" s="43"/>
      <c r="H1" s="43"/>
      <c r="I1" s="43"/>
      <c r="J1" s="43"/>
    </row>
    <row r="2" spans="1:11" x14ac:dyDescent="0.25">
      <c r="A2" s="43"/>
      <c r="B2" s="43" t="s">
        <v>104</v>
      </c>
      <c r="C2" s="50" t="s">
        <v>10</v>
      </c>
      <c r="D2" s="74">
        <v>43940</v>
      </c>
      <c r="E2" s="43"/>
      <c r="F2" s="57"/>
      <c r="G2" s="43"/>
      <c r="H2" s="43"/>
      <c r="I2" s="43"/>
      <c r="J2" s="43"/>
    </row>
    <row r="3" spans="1:11" x14ac:dyDescent="0.25">
      <c r="A3" s="43"/>
      <c r="B3" s="58"/>
      <c r="C3" s="59" t="s">
        <v>28</v>
      </c>
      <c r="D3" s="59"/>
      <c r="E3" s="60"/>
      <c r="F3" s="61"/>
      <c r="G3" s="43"/>
      <c r="H3" s="43"/>
      <c r="I3" s="43"/>
      <c r="J3" s="43"/>
    </row>
    <row r="4" spans="1:11" ht="27.6" x14ac:dyDescent="0.25">
      <c r="A4" s="43"/>
      <c r="B4" s="62" t="s">
        <v>105</v>
      </c>
      <c r="C4" s="63" t="s">
        <v>21</v>
      </c>
      <c r="D4" s="63" t="s">
        <v>23</v>
      </c>
      <c r="E4" s="63" t="s">
        <v>24</v>
      </c>
      <c r="F4" s="64" t="s">
        <v>25</v>
      </c>
      <c r="G4" s="63" t="s">
        <v>26</v>
      </c>
      <c r="H4" s="43"/>
      <c r="I4" s="43"/>
      <c r="J4" s="43"/>
    </row>
    <row r="5" spans="1:11" x14ac:dyDescent="0.25">
      <c r="A5" s="43"/>
      <c r="B5" s="65" t="s">
        <v>106</v>
      </c>
      <c r="C5" s="48">
        <v>2</v>
      </c>
      <c r="D5" s="48">
        <v>1</v>
      </c>
      <c r="E5" s="48">
        <v>2</v>
      </c>
      <c r="F5" s="66">
        <v>250</v>
      </c>
      <c r="G5" s="66">
        <f>E5*F5</f>
        <v>500</v>
      </c>
      <c r="H5" s="43"/>
      <c r="I5" s="44" t="s">
        <v>122</v>
      </c>
      <c r="J5" s="44"/>
      <c r="K5" s="44"/>
    </row>
    <row r="6" spans="1:11" x14ac:dyDescent="0.25">
      <c r="A6" s="43"/>
      <c r="B6" s="65" t="s">
        <v>107</v>
      </c>
      <c r="C6" s="48">
        <v>1</v>
      </c>
      <c r="D6" s="48">
        <v>8</v>
      </c>
      <c r="E6" s="48">
        <f t="shared" ref="E6:E30" si="0">C6*D6</f>
        <v>8</v>
      </c>
      <c r="F6" s="66">
        <v>45</v>
      </c>
      <c r="G6" s="66">
        <f>E6*F6</f>
        <v>360</v>
      </c>
      <c r="H6" s="43"/>
      <c r="I6" s="44" t="s">
        <v>123</v>
      </c>
      <c r="J6" s="44">
        <v>45</v>
      </c>
      <c r="K6" s="44" t="s">
        <v>124</v>
      </c>
    </row>
    <row r="7" spans="1:11" x14ac:dyDescent="0.25">
      <c r="A7" s="43"/>
      <c r="B7" s="65"/>
      <c r="C7" s="48">
        <v>2</v>
      </c>
      <c r="D7" s="48">
        <v>1</v>
      </c>
      <c r="E7" s="48">
        <f t="shared" si="0"/>
        <v>2</v>
      </c>
      <c r="F7" s="66">
        <v>20</v>
      </c>
      <c r="G7" s="66">
        <f>E7*F7</f>
        <v>40</v>
      </c>
      <c r="H7" s="43"/>
      <c r="I7" s="44" t="s">
        <v>125</v>
      </c>
      <c r="J7" s="44">
        <v>30</v>
      </c>
      <c r="K7" s="44" t="s">
        <v>124</v>
      </c>
    </row>
    <row r="8" spans="1:11" x14ac:dyDescent="0.25">
      <c r="A8" s="43"/>
      <c r="B8" s="65" t="s">
        <v>108</v>
      </c>
      <c r="C8" s="48">
        <v>1</v>
      </c>
      <c r="D8" s="48">
        <v>1</v>
      </c>
      <c r="E8" s="48">
        <f t="shared" si="0"/>
        <v>1</v>
      </c>
      <c r="F8" s="66">
        <v>30</v>
      </c>
      <c r="G8" s="66">
        <f>E8*F8</f>
        <v>30</v>
      </c>
      <c r="H8" s="43"/>
      <c r="I8" s="44" t="s">
        <v>126</v>
      </c>
      <c r="J8" s="44">
        <v>25</v>
      </c>
      <c r="K8" s="44" t="s">
        <v>124</v>
      </c>
    </row>
    <row r="9" spans="1:11" x14ac:dyDescent="0.25">
      <c r="A9" s="43"/>
      <c r="B9" s="65"/>
      <c r="C9" s="48"/>
      <c r="D9" s="48"/>
      <c r="E9" s="48"/>
      <c r="F9" s="66"/>
      <c r="G9" s="66">
        <f>E9*F9</f>
        <v>0</v>
      </c>
      <c r="H9" s="43"/>
      <c r="I9" s="44" t="s">
        <v>127</v>
      </c>
      <c r="J9" s="44">
        <v>250</v>
      </c>
      <c r="K9" s="44" t="s">
        <v>128</v>
      </c>
    </row>
    <row r="10" spans="1:11" x14ac:dyDescent="0.25">
      <c r="A10" s="43"/>
      <c r="B10" s="65" t="s">
        <v>109</v>
      </c>
      <c r="C10" s="48">
        <v>3</v>
      </c>
      <c r="D10" s="48">
        <v>2</v>
      </c>
      <c r="E10" s="48">
        <f t="shared" si="0"/>
        <v>6</v>
      </c>
      <c r="F10" s="66">
        <v>25</v>
      </c>
      <c r="G10" s="66">
        <f t="shared" ref="G10:G34" si="1">E10*F10</f>
        <v>150</v>
      </c>
      <c r="H10" s="43"/>
      <c r="I10" s="43"/>
      <c r="J10" s="43"/>
      <c r="K10" s="43"/>
    </row>
    <row r="11" spans="1:11" x14ac:dyDescent="0.25">
      <c r="A11" s="43"/>
      <c r="B11" s="65"/>
      <c r="C11" s="48"/>
      <c r="D11" s="48"/>
      <c r="E11" s="48"/>
      <c r="F11" s="66"/>
      <c r="G11" s="66"/>
      <c r="H11" s="43"/>
      <c r="I11" s="43"/>
      <c r="J11" s="43"/>
    </row>
    <row r="12" spans="1:11" x14ac:dyDescent="0.25">
      <c r="A12" s="43"/>
      <c r="B12" s="65" t="s">
        <v>110</v>
      </c>
      <c r="C12" s="48">
        <v>1</v>
      </c>
      <c r="D12" s="48">
        <v>1</v>
      </c>
      <c r="E12" s="48">
        <f t="shared" si="0"/>
        <v>1</v>
      </c>
      <c r="F12" s="66">
        <v>30</v>
      </c>
      <c r="G12" s="66">
        <f t="shared" si="1"/>
        <v>30</v>
      </c>
      <c r="H12" s="43"/>
      <c r="I12" s="43"/>
      <c r="J12" s="43"/>
    </row>
    <row r="13" spans="1:11" x14ac:dyDescent="0.25">
      <c r="A13" s="43"/>
      <c r="B13" s="65"/>
      <c r="C13" s="48"/>
      <c r="D13" s="48"/>
      <c r="E13" s="48"/>
      <c r="F13" s="66"/>
      <c r="G13" s="66"/>
      <c r="H13" s="43"/>
      <c r="I13" s="43"/>
      <c r="J13" s="43"/>
    </row>
    <row r="14" spans="1:11" x14ac:dyDescent="0.25">
      <c r="A14" s="43"/>
      <c r="B14" s="65" t="s">
        <v>111</v>
      </c>
      <c r="C14" s="48">
        <v>3</v>
      </c>
      <c r="D14" s="48">
        <v>1</v>
      </c>
      <c r="E14" s="48">
        <f t="shared" si="0"/>
        <v>3</v>
      </c>
      <c r="F14" s="66">
        <v>30</v>
      </c>
      <c r="G14" s="66">
        <f t="shared" si="1"/>
        <v>90</v>
      </c>
      <c r="H14" s="43"/>
      <c r="I14" s="43"/>
      <c r="J14" s="43"/>
    </row>
    <row r="15" spans="1:11" x14ac:dyDescent="0.25">
      <c r="A15" s="43"/>
      <c r="B15" s="65"/>
      <c r="C15" s="48"/>
      <c r="D15" s="48"/>
      <c r="E15" s="48"/>
      <c r="F15" s="66"/>
      <c r="G15" s="66"/>
      <c r="H15" s="43"/>
      <c r="I15" s="43"/>
      <c r="J15" s="43"/>
    </row>
    <row r="16" spans="1:11" x14ac:dyDescent="0.25">
      <c r="A16" s="43"/>
      <c r="B16" s="65" t="s">
        <v>112</v>
      </c>
      <c r="C16" s="48">
        <v>2</v>
      </c>
      <c r="D16" s="48">
        <v>1</v>
      </c>
      <c r="E16" s="48">
        <f t="shared" si="0"/>
        <v>2</v>
      </c>
      <c r="F16" s="66">
        <v>30</v>
      </c>
      <c r="G16" s="66">
        <f t="shared" si="1"/>
        <v>60</v>
      </c>
      <c r="H16" s="43"/>
      <c r="I16" s="43"/>
      <c r="J16" s="43"/>
    </row>
    <row r="17" spans="1:10" x14ac:dyDescent="0.25">
      <c r="A17" s="43"/>
      <c r="B17" s="65"/>
      <c r="C17" s="48"/>
      <c r="D17" s="48"/>
      <c r="E17" s="48"/>
      <c r="F17" s="66"/>
      <c r="G17" s="66"/>
      <c r="H17" s="43"/>
      <c r="I17" s="43"/>
      <c r="J17" s="43"/>
    </row>
    <row r="18" spans="1:10" x14ac:dyDescent="0.25">
      <c r="A18" s="43"/>
      <c r="B18" s="65" t="s">
        <v>113</v>
      </c>
      <c r="C18" s="48">
        <v>2</v>
      </c>
      <c r="D18" s="48">
        <v>1</v>
      </c>
      <c r="E18" s="48">
        <f t="shared" si="0"/>
        <v>2</v>
      </c>
      <c r="F18" s="66">
        <v>30</v>
      </c>
      <c r="G18" s="66">
        <f t="shared" si="1"/>
        <v>60</v>
      </c>
      <c r="H18" s="43"/>
      <c r="I18" s="43"/>
      <c r="J18" s="43"/>
    </row>
    <row r="19" spans="1:10" x14ac:dyDescent="0.25">
      <c r="A19" s="43"/>
      <c r="B19" s="65"/>
      <c r="C19" s="48"/>
      <c r="D19" s="48"/>
      <c r="E19" s="48"/>
      <c r="F19" s="66"/>
      <c r="G19" s="66"/>
      <c r="H19" s="43"/>
      <c r="I19" s="43"/>
      <c r="J19" s="43"/>
    </row>
    <row r="20" spans="1:10" x14ac:dyDescent="0.25">
      <c r="A20" s="43"/>
      <c r="B20" s="65" t="s">
        <v>114</v>
      </c>
      <c r="C20" s="48">
        <v>2</v>
      </c>
      <c r="D20" s="48">
        <v>1</v>
      </c>
      <c r="E20" s="48">
        <f t="shared" si="0"/>
        <v>2</v>
      </c>
      <c r="F20" s="66">
        <v>30</v>
      </c>
      <c r="G20" s="66">
        <f t="shared" si="1"/>
        <v>60</v>
      </c>
      <c r="H20" s="43"/>
      <c r="I20" s="43"/>
      <c r="J20" s="43"/>
    </row>
    <row r="21" spans="1:10" x14ac:dyDescent="0.25">
      <c r="A21" s="43"/>
      <c r="B21" s="65"/>
      <c r="C21" s="48"/>
      <c r="D21" s="48"/>
      <c r="E21" s="48"/>
      <c r="F21" s="66"/>
      <c r="G21" s="66"/>
      <c r="H21" s="43"/>
      <c r="I21" s="43"/>
      <c r="J21" s="43"/>
    </row>
    <row r="22" spans="1:10" x14ac:dyDescent="0.25">
      <c r="A22" s="43"/>
      <c r="B22" s="65" t="s">
        <v>115</v>
      </c>
      <c r="C22" s="48">
        <v>2</v>
      </c>
      <c r="D22" s="48">
        <v>2</v>
      </c>
      <c r="E22" s="48">
        <f t="shared" si="0"/>
        <v>4</v>
      </c>
      <c r="F22" s="66">
        <v>30</v>
      </c>
      <c r="G22" s="66">
        <f t="shared" si="1"/>
        <v>120</v>
      </c>
      <c r="H22" s="43"/>
      <c r="I22" s="43"/>
      <c r="J22" s="43"/>
    </row>
    <row r="23" spans="1:10" x14ac:dyDescent="0.25">
      <c r="A23" s="43"/>
      <c r="B23" s="65"/>
      <c r="C23" s="48"/>
      <c r="D23" s="48"/>
      <c r="E23" s="48"/>
      <c r="F23" s="66"/>
      <c r="G23" s="66"/>
      <c r="H23" s="43"/>
      <c r="I23" s="43"/>
      <c r="J23" s="43"/>
    </row>
    <row r="24" spans="1:10" x14ac:dyDescent="0.25">
      <c r="A24" s="43"/>
      <c r="B24" s="65" t="s">
        <v>116</v>
      </c>
      <c r="C24" s="48">
        <v>2</v>
      </c>
      <c r="D24" s="48">
        <v>1</v>
      </c>
      <c r="E24" s="48">
        <f t="shared" si="0"/>
        <v>2</v>
      </c>
      <c r="F24" s="66">
        <v>0</v>
      </c>
      <c r="G24" s="66">
        <f t="shared" si="1"/>
        <v>0</v>
      </c>
      <c r="H24" s="43"/>
      <c r="I24" s="43"/>
      <c r="J24" s="43"/>
    </row>
    <row r="25" spans="1:10" x14ac:dyDescent="0.25">
      <c r="A25" s="43"/>
      <c r="B25" s="65"/>
      <c r="C25" s="48"/>
      <c r="D25" s="48"/>
      <c r="E25" s="48"/>
      <c r="F25" s="66"/>
      <c r="G25" s="66"/>
      <c r="H25" s="43"/>
      <c r="I25" s="43"/>
      <c r="J25" s="43"/>
    </row>
    <row r="26" spans="1:10" x14ac:dyDescent="0.25">
      <c r="A26" s="43"/>
      <c r="B26" s="65" t="s">
        <v>117</v>
      </c>
      <c r="C26" s="48">
        <v>2</v>
      </c>
      <c r="D26" s="48">
        <v>1</v>
      </c>
      <c r="E26" s="48">
        <f t="shared" si="0"/>
        <v>2</v>
      </c>
      <c r="F26" s="66">
        <v>0</v>
      </c>
      <c r="G26" s="66">
        <f t="shared" si="1"/>
        <v>0</v>
      </c>
      <c r="H26" s="43"/>
      <c r="I26" s="43"/>
      <c r="J26" s="43"/>
    </row>
    <row r="27" spans="1:10" x14ac:dyDescent="0.25">
      <c r="A27" s="43"/>
      <c r="B27" s="65"/>
      <c r="C27" s="48"/>
      <c r="D27" s="48"/>
      <c r="E27" s="48"/>
      <c r="F27" s="66"/>
      <c r="G27" s="66"/>
      <c r="H27" s="43"/>
      <c r="I27" s="43"/>
      <c r="J27" s="43"/>
    </row>
    <row r="28" spans="1:10" x14ac:dyDescent="0.25">
      <c r="A28" s="43"/>
      <c r="B28" s="65" t="s">
        <v>118</v>
      </c>
      <c r="C28" s="48">
        <v>2</v>
      </c>
      <c r="D28" s="48">
        <v>1</v>
      </c>
      <c r="E28" s="48">
        <f t="shared" si="0"/>
        <v>2</v>
      </c>
      <c r="F28" s="66">
        <v>0</v>
      </c>
      <c r="G28" s="66">
        <f t="shared" si="1"/>
        <v>0</v>
      </c>
      <c r="H28" s="43"/>
      <c r="I28" s="43"/>
      <c r="J28" s="43"/>
    </row>
    <row r="29" spans="1:10" x14ac:dyDescent="0.25">
      <c r="A29" s="43"/>
      <c r="B29" s="65"/>
      <c r="C29" s="48"/>
      <c r="D29" s="48"/>
      <c r="E29" s="48"/>
      <c r="F29" s="66"/>
      <c r="G29" s="66"/>
      <c r="H29" s="43"/>
      <c r="I29" s="43"/>
      <c r="J29" s="43"/>
    </row>
    <row r="30" spans="1:10" x14ac:dyDescent="0.25">
      <c r="A30" s="43"/>
      <c r="B30" s="65" t="s">
        <v>119</v>
      </c>
      <c r="C30" s="48">
        <v>2</v>
      </c>
      <c r="D30" s="48">
        <v>1</v>
      </c>
      <c r="E30" s="48">
        <f t="shared" si="0"/>
        <v>2</v>
      </c>
      <c r="F30" s="66">
        <v>30</v>
      </c>
      <c r="G30" s="66">
        <f t="shared" si="1"/>
        <v>60</v>
      </c>
      <c r="H30" s="43"/>
      <c r="I30" s="43"/>
      <c r="J30" s="43"/>
    </row>
    <row r="31" spans="1:10" x14ac:dyDescent="0.25">
      <c r="A31" s="43"/>
      <c r="B31" s="65"/>
      <c r="C31" s="48"/>
      <c r="D31" s="48"/>
      <c r="E31" s="48"/>
      <c r="F31" s="66"/>
      <c r="G31" s="66"/>
      <c r="H31" s="43"/>
      <c r="I31" s="43"/>
      <c r="J31" s="43"/>
    </row>
    <row r="32" spans="1:10" x14ac:dyDescent="0.25">
      <c r="A32" s="43"/>
      <c r="B32" s="65" t="s">
        <v>120</v>
      </c>
      <c r="C32" s="48">
        <v>2</v>
      </c>
      <c r="D32" s="48">
        <v>1</v>
      </c>
      <c r="E32" s="48">
        <f t="shared" ref="E32:E34" si="2">C32*D32</f>
        <v>2</v>
      </c>
      <c r="F32" s="66">
        <v>30</v>
      </c>
      <c r="G32" s="66">
        <f t="shared" si="1"/>
        <v>60</v>
      </c>
      <c r="H32" s="43"/>
      <c r="I32" s="43"/>
      <c r="J32" s="43"/>
    </row>
    <row r="33" spans="1:10" x14ac:dyDescent="0.25">
      <c r="A33" s="43"/>
      <c r="B33" s="65" t="s">
        <v>121</v>
      </c>
      <c r="C33" s="48">
        <v>2</v>
      </c>
      <c r="D33" s="48">
        <v>8</v>
      </c>
      <c r="E33" s="48">
        <f t="shared" si="2"/>
        <v>16</v>
      </c>
      <c r="F33" s="66">
        <v>30</v>
      </c>
      <c r="G33" s="66">
        <f t="shared" si="1"/>
        <v>480</v>
      </c>
      <c r="H33" s="43"/>
      <c r="I33" s="43"/>
      <c r="J33" s="43"/>
    </row>
    <row r="34" spans="1:10" x14ac:dyDescent="0.25">
      <c r="A34" s="43"/>
      <c r="B34" s="65"/>
      <c r="C34" s="48"/>
      <c r="D34" s="48"/>
      <c r="E34" s="48">
        <f t="shared" si="2"/>
        <v>0</v>
      </c>
      <c r="F34" s="66"/>
      <c r="G34" s="66">
        <f t="shared" si="1"/>
        <v>0</v>
      </c>
      <c r="H34" s="43"/>
      <c r="I34" s="43"/>
      <c r="J34" s="43"/>
    </row>
    <row r="35" spans="1:10" x14ac:dyDescent="0.25">
      <c r="A35" s="43"/>
      <c r="B35" s="67"/>
      <c r="C35" s="43"/>
      <c r="D35" s="68" t="s">
        <v>33</v>
      </c>
      <c r="E35" s="43">
        <f>SUM(E7:E34)</f>
        <v>49</v>
      </c>
      <c r="F35" s="57"/>
      <c r="G35" s="57">
        <f>SUM(G7:G34)</f>
        <v>1240</v>
      </c>
      <c r="H35" s="43"/>
      <c r="I35" s="43"/>
      <c r="J35" s="43"/>
    </row>
    <row r="36" spans="1:10" x14ac:dyDescent="0.25">
      <c r="A36" s="43"/>
      <c r="B36" s="67"/>
      <c r="C36" s="43"/>
      <c r="D36" s="68" t="s">
        <v>34</v>
      </c>
      <c r="E36" s="43">
        <f>E35*0.1</f>
        <v>4.9000000000000004</v>
      </c>
      <c r="F36" s="69"/>
      <c r="G36" s="70">
        <f>G35*0.1</f>
        <v>124</v>
      </c>
      <c r="H36" s="43"/>
      <c r="I36" s="43"/>
      <c r="J36" s="43"/>
    </row>
    <row r="37" spans="1:10" x14ac:dyDescent="0.25">
      <c r="A37" s="43"/>
      <c r="B37" s="67"/>
      <c r="C37" s="43"/>
      <c r="D37" s="71" t="s">
        <v>35</v>
      </c>
      <c r="E37" s="72">
        <f>E35+E36</f>
        <v>53.9</v>
      </c>
      <c r="F37" s="73"/>
      <c r="G37" s="73">
        <f>G35+G36</f>
        <v>1364</v>
      </c>
      <c r="H37" s="43"/>
      <c r="I37" s="43"/>
      <c r="J37" s="43"/>
    </row>
    <row r="38" spans="1:10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0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0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 spans="1:10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0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0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10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10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</row>
    <row r="76" spans="1:10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</row>
    <row r="77" spans="1:10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</row>
    <row r="86" spans="1:10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</row>
    <row r="87" spans="1:10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 spans="1:10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</row>
    <row r="89" spans="1:10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</row>
    <row r="90" spans="1:10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 spans="1:10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 spans="1:10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 spans="1:10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 spans="1:10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 spans="1:10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 spans="1:10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 spans="1:10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 spans="1:10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 x14ac:dyDescent="0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1:10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0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0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1:10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1:10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1:10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1:10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1:10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1:10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1:10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1:10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1:10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x14ac:dyDescent="0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1:10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1:10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1:10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1:10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1:10" x14ac:dyDescent="0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1:10" x14ac:dyDescent="0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1:10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1:10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1:10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1:10" x14ac:dyDescent="0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1:10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x14ac:dyDescent="0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1:10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1:10" x14ac:dyDescent="0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1:10" x14ac:dyDescent="0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1:10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1:10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1:10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09422-6BB8-4552-B85E-15525F340477}">
  <sheetPr>
    <tabColor theme="9" tint="0.59999389629810485"/>
  </sheetPr>
  <dimension ref="A1:F30"/>
  <sheetViews>
    <sheetView topLeftCell="A3" workbookViewId="0">
      <selection activeCell="E7" sqref="E7:E27"/>
    </sheetView>
  </sheetViews>
  <sheetFormatPr defaultRowHeight="13.8" x14ac:dyDescent="0.25"/>
  <cols>
    <col min="1" max="1" width="28.296875" customWidth="1"/>
  </cols>
  <sheetData>
    <row r="1" spans="1:6" ht="20.399999999999999" x14ac:dyDescent="0.35">
      <c r="A1" s="1" t="s">
        <v>0</v>
      </c>
      <c r="B1" s="4"/>
      <c r="C1" s="7"/>
      <c r="D1" s="9"/>
      <c r="E1" s="10"/>
    </row>
    <row r="2" spans="1:6" ht="14.4" x14ac:dyDescent="0.3">
      <c r="A2" s="6"/>
      <c r="B2" s="4"/>
      <c r="C2" s="7"/>
      <c r="D2" s="11" t="s">
        <v>8</v>
      </c>
      <c r="E2" s="16"/>
    </row>
    <row r="3" spans="1:6" ht="14.4" x14ac:dyDescent="0.3">
      <c r="A3" s="3"/>
      <c r="B3" s="12" t="s">
        <v>6</v>
      </c>
      <c r="C3" s="7"/>
      <c r="D3" s="18"/>
      <c r="E3" s="16"/>
    </row>
    <row r="4" spans="1:6" ht="14.4" x14ac:dyDescent="0.3">
      <c r="B4" s="4" t="s">
        <v>10</v>
      </c>
      <c r="C4" s="7"/>
      <c r="D4" s="11"/>
      <c r="E4" s="16"/>
    </row>
    <row r="5" spans="1:6" ht="14.4" x14ac:dyDescent="0.3">
      <c r="A5" s="13" t="s">
        <v>11</v>
      </c>
      <c r="B5" s="14" t="s">
        <v>28</v>
      </c>
      <c r="C5" s="14"/>
      <c r="D5" s="14"/>
      <c r="E5" s="19"/>
    </row>
    <row r="6" spans="1:6" ht="28.8" x14ac:dyDescent="0.3">
      <c r="A6" s="20" t="s">
        <v>19</v>
      </c>
      <c r="B6" s="22" t="s">
        <v>21</v>
      </c>
      <c r="C6" s="22" t="s">
        <v>23</v>
      </c>
      <c r="D6" s="22" t="s">
        <v>24</v>
      </c>
      <c r="E6" s="25" t="s">
        <v>25</v>
      </c>
      <c r="F6" s="22" t="s">
        <v>26</v>
      </c>
    </row>
    <row r="7" spans="1:6" ht="14.4" x14ac:dyDescent="0.3">
      <c r="A7" s="27"/>
      <c r="B7" s="15"/>
      <c r="C7" s="15"/>
      <c r="D7" s="15"/>
      <c r="E7" s="29"/>
      <c r="F7" s="29">
        <f t="shared" ref="F7:F8" si="0">D7*E7</f>
        <v>0</v>
      </c>
    </row>
    <row r="8" spans="1:6" ht="14.4" x14ac:dyDescent="0.3">
      <c r="A8" s="30"/>
      <c r="B8" s="15"/>
      <c r="C8" s="15"/>
      <c r="D8" s="15">
        <f>B8*C8</f>
        <v>0</v>
      </c>
      <c r="E8" s="38"/>
      <c r="F8" s="29">
        <f t="shared" si="0"/>
        <v>0</v>
      </c>
    </row>
    <row r="9" spans="1:6" ht="14.4" x14ac:dyDescent="0.3">
      <c r="A9" s="26"/>
      <c r="B9" s="15"/>
      <c r="C9" s="15"/>
      <c r="D9" s="15">
        <f>B9*C9</f>
        <v>0</v>
      </c>
      <c r="E9" s="38"/>
      <c r="F9" s="29">
        <f t="shared" ref="F9:F27" si="1">D9*E9</f>
        <v>0</v>
      </c>
    </row>
    <row r="10" spans="1:6" ht="14.4" x14ac:dyDescent="0.3">
      <c r="A10" s="36"/>
      <c r="B10" s="24"/>
      <c r="C10" s="36"/>
      <c r="D10" s="15"/>
      <c r="E10" s="38"/>
      <c r="F10" s="29">
        <f t="shared" si="1"/>
        <v>0</v>
      </c>
    </row>
    <row r="11" spans="1:6" ht="14.4" x14ac:dyDescent="0.3">
      <c r="A11" s="30"/>
      <c r="B11" s="15"/>
      <c r="C11" s="15"/>
      <c r="D11" s="15">
        <f t="shared" ref="D11:D27" si="2">B11*C11</f>
        <v>0</v>
      </c>
      <c r="E11" s="29"/>
      <c r="F11" s="29">
        <f t="shared" si="1"/>
        <v>0</v>
      </c>
    </row>
    <row r="12" spans="1:6" ht="14.4" x14ac:dyDescent="0.3">
      <c r="A12" s="30"/>
      <c r="B12" s="15"/>
      <c r="C12" s="15"/>
      <c r="D12" s="15">
        <f t="shared" si="2"/>
        <v>0</v>
      </c>
      <c r="E12" s="29"/>
      <c r="F12" s="29">
        <f t="shared" si="1"/>
        <v>0</v>
      </c>
    </row>
    <row r="13" spans="1:6" ht="14.4" x14ac:dyDescent="0.3">
      <c r="A13" s="30"/>
      <c r="B13" s="15"/>
      <c r="C13" s="15"/>
      <c r="D13" s="15">
        <f t="shared" si="2"/>
        <v>0</v>
      </c>
      <c r="E13" s="29"/>
      <c r="F13" s="29">
        <f t="shared" si="1"/>
        <v>0</v>
      </c>
    </row>
    <row r="14" spans="1:6" ht="14.4" x14ac:dyDescent="0.3">
      <c r="A14" s="30"/>
      <c r="B14" s="15"/>
      <c r="C14" s="15"/>
      <c r="D14" s="15">
        <f t="shared" si="2"/>
        <v>0</v>
      </c>
      <c r="E14" s="29"/>
      <c r="F14" s="29">
        <f t="shared" si="1"/>
        <v>0</v>
      </c>
    </row>
    <row r="15" spans="1:6" ht="14.4" x14ac:dyDescent="0.3">
      <c r="A15" s="30"/>
      <c r="B15" s="15"/>
      <c r="C15" s="15"/>
      <c r="D15" s="15">
        <f t="shared" si="2"/>
        <v>0</v>
      </c>
      <c r="E15" s="29"/>
      <c r="F15" s="29">
        <f t="shared" si="1"/>
        <v>0</v>
      </c>
    </row>
    <row r="16" spans="1:6" ht="14.4" x14ac:dyDescent="0.3">
      <c r="A16" s="30"/>
      <c r="B16" s="15"/>
      <c r="C16" s="15"/>
      <c r="D16" s="15">
        <f t="shared" si="2"/>
        <v>0</v>
      </c>
      <c r="E16" s="29"/>
      <c r="F16" s="29">
        <f t="shared" si="1"/>
        <v>0</v>
      </c>
    </row>
    <row r="17" spans="1:6" ht="14.4" x14ac:dyDescent="0.3">
      <c r="A17" s="30"/>
      <c r="B17" s="15"/>
      <c r="C17" s="15"/>
      <c r="D17" s="15">
        <f t="shared" si="2"/>
        <v>0</v>
      </c>
      <c r="E17" s="29"/>
      <c r="F17" s="29">
        <f t="shared" si="1"/>
        <v>0</v>
      </c>
    </row>
    <row r="18" spans="1:6" ht="14.4" x14ac:dyDescent="0.3">
      <c r="A18" s="30"/>
      <c r="B18" s="15"/>
      <c r="C18" s="15"/>
      <c r="D18" s="15">
        <f t="shared" si="2"/>
        <v>0</v>
      </c>
      <c r="E18" s="29"/>
      <c r="F18" s="29">
        <f t="shared" si="1"/>
        <v>0</v>
      </c>
    </row>
    <row r="19" spans="1:6" ht="14.4" x14ac:dyDescent="0.3">
      <c r="A19" s="30"/>
      <c r="B19" s="15"/>
      <c r="C19" s="15"/>
      <c r="D19" s="15">
        <f t="shared" si="2"/>
        <v>0</v>
      </c>
      <c r="E19" s="29"/>
      <c r="F19" s="29">
        <f t="shared" si="1"/>
        <v>0</v>
      </c>
    </row>
    <row r="20" spans="1:6" ht="14.4" x14ac:dyDescent="0.3">
      <c r="A20" s="30"/>
      <c r="B20" s="15"/>
      <c r="C20" s="15"/>
      <c r="D20" s="15">
        <f t="shared" si="2"/>
        <v>0</v>
      </c>
      <c r="E20" s="29"/>
      <c r="F20" s="29">
        <f t="shared" si="1"/>
        <v>0</v>
      </c>
    </row>
    <row r="21" spans="1:6" ht="14.4" x14ac:dyDescent="0.3">
      <c r="A21" s="30"/>
      <c r="B21" s="15"/>
      <c r="C21" s="15"/>
      <c r="D21" s="15">
        <f t="shared" si="2"/>
        <v>0</v>
      </c>
      <c r="E21" s="29"/>
      <c r="F21" s="29">
        <f t="shared" si="1"/>
        <v>0</v>
      </c>
    </row>
    <row r="22" spans="1:6" ht="14.4" x14ac:dyDescent="0.3">
      <c r="A22" s="30"/>
      <c r="B22" s="15"/>
      <c r="C22" s="15"/>
      <c r="D22" s="15">
        <f t="shared" si="2"/>
        <v>0</v>
      </c>
      <c r="E22" s="29"/>
      <c r="F22" s="29">
        <f t="shared" si="1"/>
        <v>0</v>
      </c>
    </row>
    <row r="23" spans="1:6" ht="14.4" x14ac:dyDescent="0.3">
      <c r="A23" s="30"/>
      <c r="B23" s="15"/>
      <c r="C23" s="15"/>
      <c r="D23" s="15">
        <f t="shared" si="2"/>
        <v>0</v>
      </c>
      <c r="E23" s="29"/>
      <c r="F23" s="29">
        <f t="shared" si="1"/>
        <v>0</v>
      </c>
    </row>
    <row r="24" spans="1:6" ht="14.4" x14ac:dyDescent="0.3">
      <c r="A24" s="30"/>
      <c r="B24" s="15"/>
      <c r="C24" s="15"/>
      <c r="D24" s="15">
        <f t="shared" si="2"/>
        <v>0</v>
      </c>
      <c r="E24" s="29"/>
      <c r="F24" s="29">
        <f t="shared" si="1"/>
        <v>0</v>
      </c>
    </row>
    <row r="25" spans="1:6" ht="14.4" x14ac:dyDescent="0.3">
      <c r="A25" s="30"/>
      <c r="B25" s="15"/>
      <c r="C25" s="15"/>
      <c r="D25" s="15">
        <f t="shared" si="2"/>
        <v>0</v>
      </c>
      <c r="E25" s="29"/>
      <c r="F25" s="29">
        <f t="shared" si="1"/>
        <v>0</v>
      </c>
    </row>
    <row r="26" spans="1:6" ht="14.4" x14ac:dyDescent="0.3">
      <c r="A26" s="30"/>
      <c r="B26" s="15"/>
      <c r="C26" s="15"/>
      <c r="D26" s="15">
        <f t="shared" si="2"/>
        <v>0</v>
      </c>
      <c r="E26" s="29"/>
      <c r="F26" s="29">
        <f t="shared" si="1"/>
        <v>0</v>
      </c>
    </row>
    <row r="27" spans="1:6" ht="14.4" x14ac:dyDescent="0.3">
      <c r="A27" s="30"/>
      <c r="B27" s="15"/>
      <c r="C27" s="15"/>
      <c r="D27" s="15">
        <f t="shared" si="2"/>
        <v>0</v>
      </c>
      <c r="E27" s="29"/>
      <c r="F27" s="29">
        <f t="shared" si="1"/>
        <v>0</v>
      </c>
    </row>
    <row r="28" spans="1:6" ht="14.4" x14ac:dyDescent="0.3">
      <c r="A28" s="32"/>
      <c r="B28" s="11"/>
      <c r="C28" s="17" t="s">
        <v>33</v>
      </c>
      <c r="D28" s="11">
        <f>SUM(D7:D27)</f>
        <v>0</v>
      </c>
      <c r="E28" s="16"/>
      <c r="F28" s="16">
        <f>SUM(F7:F27)</f>
        <v>0</v>
      </c>
    </row>
    <row r="29" spans="1:6" ht="14.4" x14ac:dyDescent="0.3">
      <c r="A29" s="32"/>
      <c r="C29" s="17" t="s">
        <v>34</v>
      </c>
      <c r="D29" s="11">
        <f>D28*0.1</f>
        <v>0</v>
      </c>
      <c r="E29" s="16"/>
      <c r="F29" s="16">
        <f>F28*0.1</f>
        <v>0</v>
      </c>
    </row>
    <row r="30" spans="1:6" ht="14.4" x14ac:dyDescent="0.3">
      <c r="A30" s="32"/>
      <c r="C30" s="33" t="s">
        <v>35</v>
      </c>
      <c r="D30" s="34">
        <f>D28+D29</f>
        <v>0</v>
      </c>
      <c r="E30" s="35"/>
      <c r="F30" s="35">
        <f>F28+F29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C9202-F9F4-4BFF-83B2-09BE0A1DD071}">
  <sheetPr>
    <tabColor theme="9" tint="0.59999389629810485"/>
  </sheetPr>
  <dimension ref="A1:F30"/>
  <sheetViews>
    <sheetView workbookViewId="0">
      <selection activeCell="A6" sqref="A6"/>
    </sheetView>
  </sheetViews>
  <sheetFormatPr defaultRowHeight="13.8" x14ac:dyDescent="0.25"/>
  <cols>
    <col min="1" max="1" width="16.796875" customWidth="1"/>
    <col min="2" max="2" width="12.796875" customWidth="1"/>
  </cols>
  <sheetData>
    <row r="1" spans="1:6" ht="20.399999999999999" x14ac:dyDescent="0.35">
      <c r="A1" s="1" t="s">
        <v>0</v>
      </c>
      <c r="B1" s="4"/>
      <c r="C1" s="7"/>
      <c r="D1" s="9"/>
      <c r="E1" s="10"/>
    </row>
    <row r="2" spans="1:6" ht="14.4" x14ac:dyDescent="0.3">
      <c r="A2" s="6"/>
      <c r="B2" s="4"/>
      <c r="C2" s="7"/>
      <c r="D2" s="11" t="s">
        <v>8</v>
      </c>
      <c r="E2" s="16"/>
    </row>
    <row r="3" spans="1:6" ht="14.4" x14ac:dyDescent="0.3">
      <c r="A3" s="3"/>
      <c r="B3" s="12" t="s">
        <v>6</v>
      </c>
      <c r="C3" s="7"/>
      <c r="D3" s="18"/>
      <c r="E3" s="16"/>
    </row>
    <row r="4" spans="1:6" ht="14.4" x14ac:dyDescent="0.3">
      <c r="B4" s="4" t="s">
        <v>10</v>
      </c>
      <c r="C4" s="7"/>
      <c r="D4" s="11"/>
      <c r="E4" s="16"/>
    </row>
    <row r="5" spans="1:6" ht="14.4" x14ac:dyDescent="0.3">
      <c r="A5" s="13"/>
      <c r="B5" s="14" t="s">
        <v>28</v>
      </c>
      <c r="C5" s="14"/>
      <c r="D5" s="14"/>
      <c r="E5" s="19"/>
    </row>
    <row r="6" spans="1:6" ht="28.8" x14ac:dyDescent="0.3">
      <c r="A6" s="20" t="s">
        <v>19</v>
      </c>
      <c r="B6" s="22" t="s">
        <v>21</v>
      </c>
      <c r="C6" s="22" t="s">
        <v>23</v>
      </c>
      <c r="D6" s="22" t="s">
        <v>24</v>
      </c>
      <c r="E6" s="25" t="s">
        <v>25</v>
      </c>
      <c r="F6" s="22" t="s">
        <v>26</v>
      </c>
    </row>
    <row r="7" spans="1:6" ht="14.4" x14ac:dyDescent="0.3">
      <c r="A7" s="27"/>
      <c r="B7" s="15"/>
      <c r="C7" s="15"/>
      <c r="D7" s="15">
        <f>B7*C7</f>
        <v>0</v>
      </c>
      <c r="E7" s="29"/>
      <c r="F7" s="29">
        <f t="shared" ref="F7:F27" si="0">D7*E7</f>
        <v>0</v>
      </c>
    </row>
    <row r="8" spans="1:6" ht="14.4" x14ac:dyDescent="0.3">
      <c r="A8" s="30"/>
      <c r="B8" s="15"/>
      <c r="C8" s="15"/>
      <c r="D8" s="15">
        <f>B8*C8</f>
        <v>0</v>
      </c>
      <c r="E8" s="38"/>
      <c r="F8" s="29">
        <f t="shared" si="0"/>
        <v>0</v>
      </c>
    </row>
    <row r="9" spans="1:6" ht="14.4" x14ac:dyDescent="0.3">
      <c r="A9" s="26"/>
      <c r="B9" s="15"/>
      <c r="C9" s="15"/>
      <c r="D9" s="15">
        <f>B9*C9</f>
        <v>0</v>
      </c>
      <c r="E9" s="38"/>
      <c r="F9" s="29">
        <f t="shared" si="0"/>
        <v>0</v>
      </c>
    </row>
    <row r="10" spans="1:6" ht="14.4" x14ac:dyDescent="0.3">
      <c r="A10" s="36"/>
      <c r="B10" s="24"/>
      <c r="C10" s="36"/>
      <c r="D10" s="15">
        <f>B10*C10</f>
        <v>0</v>
      </c>
      <c r="E10" s="38"/>
      <c r="F10" s="29">
        <f t="shared" si="0"/>
        <v>0</v>
      </c>
    </row>
    <row r="11" spans="1:6" ht="14.4" x14ac:dyDescent="0.3">
      <c r="A11" s="30"/>
      <c r="B11" s="15"/>
      <c r="C11" s="15"/>
      <c r="D11" s="15">
        <f t="shared" ref="D11:D27" si="1">B11*C11</f>
        <v>0</v>
      </c>
      <c r="E11" s="29"/>
      <c r="F11" s="29">
        <f t="shared" si="0"/>
        <v>0</v>
      </c>
    </row>
    <row r="12" spans="1:6" ht="14.4" x14ac:dyDescent="0.3">
      <c r="A12" s="30"/>
      <c r="B12" s="15"/>
      <c r="C12" s="15"/>
      <c r="D12" s="15">
        <f t="shared" si="1"/>
        <v>0</v>
      </c>
      <c r="E12" s="29"/>
      <c r="F12" s="29">
        <f t="shared" si="0"/>
        <v>0</v>
      </c>
    </row>
    <row r="13" spans="1:6" ht="14.4" x14ac:dyDescent="0.3">
      <c r="A13" s="30"/>
      <c r="B13" s="15"/>
      <c r="C13" s="15"/>
      <c r="D13" s="15">
        <f t="shared" si="1"/>
        <v>0</v>
      </c>
      <c r="E13" s="29"/>
      <c r="F13" s="29">
        <f t="shared" si="0"/>
        <v>0</v>
      </c>
    </row>
    <row r="14" spans="1:6" ht="14.4" x14ac:dyDescent="0.3">
      <c r="A14" s="30"/>
      <c r="B14" s="15"/>
      <c r="C14" s="15"/>
      <c r="D14" s="15">
        <f t="shared" si="1"/>
        <v>0</v>
      </c>
      <c r="E14" s="29"/>
      <c r="F14" s="29">
        <f t="shared" si="0"/>
        <v>0</v>
      </c>
    </row>
    <row r="15" spans="1:6" ht="14.4" x14ac:dyDescent="0.3">
      <c r="A15" s="30"/>
      <c r="B15" s="15"/>
      <c r="C15" s="15"/>
      <c r="D15" s="15">
        <f t="shared" si="1"/>
        <v>0</v>
      </c>
      <c r="E15" s="29"/>
      <c r="F15" s="29">
        <f t="shared" si="0"/>
        <v>0</v>
      </c>
    </row>
    <row r="16" spans="1:6" ht="14.4" x14ac:dyDescent="0.3">
      <c r="A16" s="30"/>
      <c r="B16" s="15"/>
      <c r="C16" s="15"/>
      <c r="D16" s="15">
        <f t="shared" si="1"/>
        <v>0</v>
      </c>
      <c r="E16" s="29"/>
      <c r="F16" s="29">
        <f t="shared" si="0"/>
        <v>0</v>
      </c>
    </row>
    <row r="17" spans="1:6" ht="14.4" x14ac:dyDescent="0.3">
      <c r="A17" s="30"/>
      <c r="B17" s="15"/>
      <c r="C17" s="15"/>
      <c r="D17" s="15">
        <f t="shared" si="1"/>
        <v>0</v>
      </c>
      <c r="E17" s="29"/>
      <c r="F17" s="29">
        <f t="shared" si="0"/>
        <v>0</v>
      </c>
    </row>
    <row r="18" spans="1:6" ht="14.4" x14ac:dyDescent="0.3">
      <c r="A18" s="30"/>
      <c r="B18" s="15"/>
      <c r="C18" s="15"/>
      <c r="D18" s="15">
        <f t="shared" si="1"/>
        <v>0</v>
      </c>
      <c r="E18" s="29"/>
      <c r="F18" s="29">
        <f t="shared" si="0"/>
        <v>0</v>
      </c>
    </row>
    <row r="19" spans="1:6" ht="14.4" x14ac:dyDescent="0.3">
      <c r="A19" s="30"/>
      <c r="B19" s="15"/>
      <c r="C19" s="15"/>
      <c r="D19" s="15">
        <f t="shared" si="1"/>
        <v>0</v>
      </c>
      <c r="E19" s="29"/>
      <c r="F19" s="29">
        <f t="shared" si="0"/>
        <v>0</v>
      </c>
    </row>
    <row r="20" spans="1:6" ht="14.4" x14ac:dyDescent="0.3">
      <c r="A20" s="30"/>
      <c r="B20" s="15"/>
      <c r="C20" s="15"/>
      <c r="D20" s="15">
        <f t="shared" si="1"/>
        <v>0</v>
      </c>
      <c r="E20" s="29"/>
      <c r="F20" s="29">
        <f t="shared" si="0"/>
        <v>0</v>
      </c>
    </row>
    <row r="21" spans="1:6" ht="14.4" x14ac:dyDescent="0.3">
      <c r="A21" s="30"/>
      <c r="B21" s="15"/>
      <c r="C21" s="15"/>
      <c r="D21" s="15">
        <f t="shared" si="1"/>
        <v>0</v>
      </c>
      <c r="E21" s="29"/>
      <c r="F21" s="29">
        <f t="shared" si="0"/>
        <v>0</v>
      </c>
    </row>
    <row r="22" spans="1:6" ht="14.4" x14ac:dyDescent="0.3">
      <c r="A22" s="30"/>
      <c r="B22" s="15"/>
      <c r="C22" s="15"/>
      <c r="D22" s="15">
        <f t="shared" si="1"/>
        <v>0</v>
      </c>
      <c r="E22" s="29"/>
      <c r="F22" s="29">
        <f t="shared" si="0"/>
        <v>0</v>
      </c>
    </row>
    <row r="23" spans="1:6" ht="14.4" x14ac:dyDescent="0.3">
      <c r="A23" s="30"/>
      <c r="B23" s="15"/>
      <c r="C23" s="15"/>
      <c r="D23" s="15">
        <f t="shared" si="1"/>
        <v>0</v>
      </c>
      <c r="E23" s="29"/>
      <c r="F23" s="29">
        <f t="shared" si="0"/>
        <v>0</v>
      </c>
    </row>
    <row r="24" spans="1:6" ht="14.4" x14ac:dyDescent="0.3">
      <c r="A24" s="30"/>
      <c r="B24" s="15"/>
      <c r="C24" s="15"/>
      <c r="D24" s="15">
        <f t="shared" si="1"/>
        <v>0</v>
      </c>
      <c r="E24" s="29"/>
      <c r="F24" s="29">
        <f t="shared" si="0"/>
        <v>0</v>
      </c>
    </row>
    <row r="25" spans="1:6" ht="14.4" x14ac:dyDescent="0.3">
      <c r="A25" s="30"/>
      <c r="B25" s="15"/>
      <c r="C25" s="15"/>
      <c r="D25" s="15">
        <f t="shared" si="1"/>
        <v>0</v>
      </c>
      <c r="E25" s="29"/>
      <c r="F25" s="29">
        <f t="shared" si="0"/>
        <v>0</v>
      </c>
    </row>
    <row r="26" spans="1:6" ht="14.4" x14ac:dyDescent="0.3">
      <c r="A26" s="30"/>
      <c r="B26" s="15"/>
      <c r="C26" s="15"/>
      <c r="D26" s="15">
        <f t="shared" si="1"/>
        <v>0</v>
      </c>
      <c r="E26" s="29"/>
      <c r="F26" s="29">
        <f t="shared" si="0"/>
        <v>0</v>
      </c>
    </row>
    <row r="27" spans="1:6" ht="14.4" x14ac:dyDescent="0.3">
      <c r="A27" s="30"/>
      <c r="B27" s="15"/>
      <c r="C27" s="15"/>
      <c r="D27" s="15">
        <f t="shared" si="1"/>
        <v>0</v>
      </c>
      <c r="E27" s="29"/>
      <c r="F27" s="29">
        <f t="shared" si="0"/>
        <v>0</v>
      </c>
    </row>
    <row r="28" spans="1:6" ht="14.4" x14ac:dyDescent="0.3">
      <c r="A28" s="32"/>
      <c r="B28" s="11"/>
      <c r="C28" s="17" t="s">
        <v>33</v>
      </c>
      <c r="D28" s="11">
        <f>SUM(D7:D27)</f>
        <v>0</v>
      </c>
      <c r="E28" s="16"/>
      <c r="F28" s="16">
        <f>SUM(F7:F27)</f>
        <v>0</v>
      </c>
    </row>
    <row r="29" spans="1:6" ht="14.4" x14ac:dyDescent="0.3">
      <c r="A29" s="32"/>
      <c r="C29" s="17" t="s">
        <v>34</v>
      </c>
      <c r="D29" s="11">
        <f>D28*0.1</f>
        <v>0</v>
      </c>
      <c r="E29" s="16"/>
      <c r="F29" s="16">
        <f>F28*0.1</f>
        <v>0</v>
      </c>
    </row>
    <row r="30" spans="1:6" ht="14.4" x14ac:dyDescent="0.3">
      <c r="A30" s="32"/>
      <c r="C30" s="33" t="s">
        <v>35</v>
      </c>
      <c r="D30" s="34">
        <f>D28+D29</f>
        <v>0</v>
      </c>
      <c r="E30" s="35"/>
      <c r="F30" s="35">
        <f>F28+F29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856DC-809C-45AD-9D9C-2164CC481D14}">
  <sheetPr>
    <tabColor theme="9" tint="0.59999389629810485"/>
  </sheetPr>
  <dimension ref="A1:J39"/>
  <sheetViews>
    <sheetView topLeftCell="A11" workbookViewId="0">
      <selection activeCell="F5" sqref="F5:F34"/>
    </sheetView>
  </sheetViews>
  <sheetFormatPr defaultRowHeight="13.8" x14ac:dyDescent="0.25"/>
  <cols>
    <col min="1" max="1" width="46.796875" customWidth="1"/>
  </cols>
  <sheetData>
    <row r="1" spans="1:10" x14ac:dyDescent="0.25">
      <c r="A1" s="54"/>
      <c r="B1" s="55" t="s">
        <v>6</v>
      </c>
      <c r="C1" s="51" t="s">
        <v>103</v>
      </c>
      <c r="D1" s="56"/>
      <c r="E1" s="57"/>
      <c r="F1" s="43"/>
      <c r="G1" s="43"/>
      <c r="H1" s="43"/>
      <c r="I1" s="43"/>
    </row>
    <row r="2" spans="1:10" x14ac:dyDescent="0.25">
      <c r="A2" s="43" t="s">
        <v>104</v>
      </c>
      <c r="B2" s="50" t="s">
        <v>10</v>
      </c>
      <c r="C2" s="74">
        <v>43940</v>
      </c>
      <c r="D2" s="43"/>
      <c r="E2" s="57"/>
      <c r="F2" s="43"/>
      <c r="G2" s="43"/>
      <c r="H2" s="43"/>
      <c r="I2" s="43"/>
    </row>
    <row r="3" spans="1:10" x14ac:dyDescent="0.25">
      <c r="A3" s="58"/>
      <c r="B3" s="59" t="s">
        <v>28</v>
      </c>
      <c r="C3" s="59"/>
      <c r="D3" s="60"/>
      <c r="E3" s="61"/>
      <c r="F3" s="43"/>
      <c r="G3" s="43"/>
      <c r="H3" s="43"/>
      <c r="I3" s="43"/>
    </row>
    <row r="4" spans="1:10" ht="27.6" x14ac:dyDescent="0.25">
      <c r="A4" s="62" t="s">
        <v>105</v>
      </c>
      <c r="B4" s="63" t="s">
        <v>21</v>
      </c>
      <c r="C4" s="63" t="s">
        <v>23</v>
      </c>
      <c r="D4" s="63" t="s">
        <v>24</v>
      </c>
      <c r="E4" s="64" t="s">
        <v>25</v>
      </c>
      <c r="F4" s="63" t="s">
        <v>26</v>
      </c>
      <c r="G4" s="43"/>
      <c r="H4" s="43"/>
      <c r="I4" s="43"/>
    </row>
    <row r="5" spans="1:10" x14ac:dyDescent="0.25">
      <c r="A5" s="65"/>
      <c r="B5" s="48"/>
      <c r="C5" s="48"/>
      <c r="D5" s="48">
        <f t="shared" ref="D5:D34" si="0">B5*C5</f>
        <v>0</v>
      </c>
      <c r="E5" s="66"/>
      <c r="F5" s="66">
        <f>D5*E5</f>
        <v>0</v>
      </c>
      <c r="G5" s="43"/>
      <c r="H5" s="44" t="s">
        <v>122</v>
      </c>
      <c r="I5" s="44"/>
      <c r="J5" s="44"/>
    </row>
    <row r="6" spans="1:10" x14ac:dyDescent="0.25">
      <c r="A6" s="65"/>
      <c r="B6" s="48"/>
      <c r="C6" s="48"/>
      <c r="D6" s="48">
        <f t="shared" si="0"/>
        <v>0</v>
      </c>
      <c r="E6" s="66"/>
      <c r="F6" s="66">
        <f t="shared" ref="F6:F34" si="1">D6*E6</f>
        <v>0</v>
      </c>
      <c r="G6" s="43"/>
      <c r="H6" s="44" t="s">
        <v>123</v>
      </c>
      <c r="I6" s="44">
        <v>45</v>
      </c>
      <c r="J6" s="44" t="s">
        <v>124</v>
      </c>
    </row>
    <row r="7" spans="1:10" x14ac:dyDescent="0.25">
      <c r="A7" s="65"/>
      <c r="B7" s="48"/>
      <c r="C7" s="48"/>
      <c r="D7" s="48">
        <f t="shared" si="0"/>
        <v>0</v>
      </c>
      <c r="E7" s="66"/>
      <c r="F7" s="66">
        <f t="shared" si="1"/>
        <v>0</v>
      </c>
      <c r="G7" s="43"/>
      <c r="H7" s="44" t="s">
        <v>125</v>
      </c>
      <c r="I7" s="44">
        <v>30</v>
      </c>
      <c r="J7" s="44" t="s">
        <v>124</v>
      </c>
    </row>
    <row r="8" spans="1:10" x14ac:dyDescent="0.25">
      <c r="A8" s="65"/>
      <c r="B8" s="48"/>
      <c r="C8" s="48"/>
      <c r="D8" s="48">
        <f t="shared" si="0"/>
        <v>0</v>
      </c>
      <c r="E8" s="66"/>
      <c r="F8" s="66">
        <f t="shared" si="1"/>
        <v>0</v>
      </c>
      <c r="G8" s="43"/>
      <c r="H8" s="44" t="s">
        <v>126</v>
      </c>
      <c r="I8" s="44">
        <v>25</v>
      </c>
      <c r="J8" s="44" t="s">
        <v>124</v>
      </c>
    </row>
    <row r="9" spans="1:10" x14ac:dyDescent="0.25">
      <c r="A9" s="65"/>
      <c r="B9" s="48"/>
      <c r="C9" s="48"/>
      <c r="D9" s="48">
        <f t="shared" si="0"/>
        <v>0</v>
      </c>
      <c r="E9" s="66"/>
      <c r="F9" s="66">
        <f t="shared" si="1"/>
        <v>0</v>
      </c>
      <c r="G9" s="43"/>
      <c r="H9" s="44" t="s">
        <v>127</v>
      </c>
      <c r="I9" s="44">
        <v>250</v>
      </c>
      <c r="J9" s="44" t="s">
        <v>128</v>
      </c>
    </row>
    <row r="10" spans="1:10" x14ac:dyDescent="0.25">
      <c r="A10" s="65"/>
      <c r="B10" s="48"/>
      <c r="C10" s="48"/>
      <c r="D10" s="48">
        <f t="shared" si="0"/>
        <v>0</v>
      </c>
      <c r="E10" s="66"/>
      <c r="F10" s="66">
        <f t="shared" si="1"/>
        <v>0</v>
      </c>
      <c r="G10" s="43"/>
      <c r="H10" s="43"/>
      <c r="I10" s="43"/>
      <c r="J10" s="43"/>
    </row>
    <row r="11" spans="1:10" x14ac:dyDescent="0.25">
      <c r="A11" s="65"/>
      <c r="B11" s="48"/>
      <c r="C11" s="48"/>
      <c r="D11" s="48">
        <f t="shared" si="0"/>
        <v>0</v>
      </c>
      <c r="E11" s="66"/>
      <c r="F11" s="66">
        <f t="shared" si="1"/>
        <v>0</v>
      </c>
      <c r="G11" s="43"/>
      <c r="H11" s="43"/>
      <c r="I11" s="43"/>
    </row>
    <row r="12" spans="1:10" x14ac:dyDescent="0.25">
      <c r="A12" s="65"/>
      <c r="B12" s="48"/>
      <c r="C12" s="48"/>
      <c r="D12" s="48">
        <f t="shared" si="0"/>
        <v>0</v>
      </c>
      <c r="E12" s="66"/>
      <c r="F12" s="66">
        <f t="shared" si="1"/>
        <v>0</v>
      </c>
      <c r="G12" s="43"/>
      <c r="H12" s="43"/>
      <c r="I12" s="43"/>
    </row>
    <row r="13" spans="1:10" x14ac:dyDescent="0.25">
      <c r="A13" s="65"/>
      <c r="B13" s="48"/>
      <c r="C13" s="48"/>
      <c r="D13" s="48">
        <f t="shared" si="0"/>
        <v>0</v>
      </c>
      <c r="E13" s="66"/>
      <c r="F13" s="66">
        <f t="shared" si="1"/>
        <v>0</v>
      </c>
      <c r="G13" s="43"/>
      <c r="H13" s="43"/>
      <c r="I13" s="43"/>
    </row>
    <row r="14" spans="1:10" x14ac:dyDescent="0.25">
      <c r="A14" s="65"/>
      <c r="B14" s="48"/>
      <c r="C14" s="48"/>
      <c r="D14" s="48">
        <f t="shared" si="0"/>
        <v>0</v>
      </c>
      <c r="E14" s="66"/>
      <c r="F14" s="66">
        <f t="shared" si="1"/>
        <v>0</v>
      </c>
      <c r="G14" s="43"/>
      <c r="H14" s="43"/>
      <c r="I14" s="43"/>
    </row>
    <row r="15" spans="1:10" x14ac:dyDescent="0.25">
      <c r="A15" s="65"/>
      <c r="B15" s="48"/>
      <c r="C15" s="48"/>
      <c r="D15" s="48">
        <f t="shared" si="0"/>
        <v>0</v>
      </c>
      <c r="E15" s="66"/>
      <c r="F15" s="66">
        <f t="shared" si="1"/>
        <v>0</v>
      </c>
      <c r="G15" s="43"/>
      <c r="H15" s="43"/>
      <c r="I15" s="43"/>
    </row>
    <row r="16" spans="1:10" x14ac:dyDescent="0.25">
      <c r="A16" s="65"/>
      <c r="B16" s="48"/>
      <c r="C16" s="48"/>
      <c r="D16" s="48">
        <f t="shared" si="0"/>
        <v>0</v>
      </c>
      <c r="E16" s="66"/>
      <c r="F16" s="66">
        <f t="shared" si="1"/>
        <v>0</v>
      </c>
      <c r="G16" s="43"/>
      <c r="H16" s="43"/>
      <c r="I16" s="43"/>
    </row>
    <row r="17" spans="1:9" x14ac:dyDescent="0.25">
      <c r="A17" s="65"/>
      <c r="B17" s="48"/>
      <c r="C17" s="48"/>
      <c r="D17" s="48">
        <f t="shared" si="0"/>
        <v>0</v>
      </c>
      <c r="E17" s="66"/>
      <c r="F17" s="66">
        <f t="shared" si="1"/>
        <v>0</v>
      </c>
      <c r="G17" s="43"/>
      <c r="H17" s="43"/>
      <c r="I17" s="43"/>
    </row>
    <row r="18" spans="1:9" x14ac:dyDescent="0.25">
      <c r="A18" s="65"/>
      <c r="B18" s="48"/>
      <c r="C18" s="48"/>
      <c r="D18" s="48">
        <f t="shared" si="0"/>
        <v>0</v>
      </c>
      <c r="E18" s="66"/>
      <c r="F18" s="66">
        <f t="shared" si="1"/>
        <v>0</v>
      </c>
      <c r="G18" s="43"/>
      <c r="H18" s="43"/>
      <c r="I18" s="43"/>
    </row>
    <row r="19" spans="1:9" x14ac:dyDescent="0.25">
      <c r="A19" s="65"/>
      <c r="B19" s="48"/>
      <c r="C19" s="48"/>
      <c r="D19" s="48">
        <f t="shared" si="0"/>
        <v>0</v>
      </c>
      <c r="E19" s="66"/>
      <c r="F19" s="66">
        <f t="shared" si="1"/>
        <v>0</v>
      </c>
      <c r="G19" s="43"/>
      <c r="H19" s="43"/>
      <c r="I19" s="43"/>
    </row>
    <row r="20" spans="1:9" x14ac:dyDescent="0.25">
      <c r="A20" s="65"/>
      <c r="B20" s="48"/>
      <c r="C20" s="48"/>
      <c r="D20" s="48">
        <f t="shared" si="0"/>
        <v>0</v>
      </c>
      <c r="E20" s="66"/>
      <c r="F20" s="66">
        <f t="shared" si="1"/>
        <v>0</v>
      </c>
      <c r="G20" s="43"/>
      <c r="H20" s="43"/>
      <c r="I20" s="43"/>
    </row>
    <row r="21" spans="1:9" x14ac:dyDescent="0.25">
      <c r="A21" s="65"/>
      <c r="B21" s="48"/>
      <c r="C21" s="48"/>
      <c r="D21" s="48">
        <f t="shared" si="0"/>
        <v>0</v>
      </c>
      <c r="E21" s="66"/>
      <c r="F21" s="66">
        <f t="shared" si="1"/>
        <v>0</v>
      </c>
      <c r="G21" s="43"/>
      <c r="H21" s="43"/>
      <c r="I21" s="43"/>
    </row>
    <row r="22" spans="1:9" x14ac:dyDescent="0.25">
      <c r="A22" s="65"/>
      <c r="B22" s="48"/>
      <c r="C22" s="48"/>
      <c r="D22" s="48">
        <f t="shared" si="0"/>
        <v>0</v>
      </c>
      <c r="E22" s="66"/>
      <c r="F22" s="66">
        <f t="shared" si="1"/>
        <v>0</v>
      </c>
      <c r="G22" s="43"/>
      <c r="H22" s="43"/>
      <c r="I22" s="43"/>
    </row>
    <row r="23" spans="1:9" x14ac:dyDescent="0.25">
      <c r="A23" s="65"/>
      <c r="B23" s="48"/>
      <c r="C23" s="48"/>
      <c r="D23" s="48">
        <f t="shared" si="0"/>
        <v>0</v>
      </c>
      <c r="E23" s="66"/>
      <c r="F23" s="66">
        <f t="shared" si="1"/>
        <v>0</v>
      </c>
      <c r="G23" s="43"/>
      <c r="H23" s="43"/>
      <c r="I23" s="43"/>
    </row>
    <row r="24" spans="1:9" x14ac:dyDescent="0.25">
      <c r="A24" s="65"/>
      <c r="B24" s="48"/>
      <c r="C24" s="48"/>
      <c r="D24" s="48">
        <f t="shared" si="0"/>
        <v>0</v>
      </c>
      <c r="E24" s="66"/>
      <c r="F24" s="66">
        <f t="shared" si="1"/>
        <v>0</v>
      </c>
      <c r="G24" s="43"/>
      <c r="H24" s="43"/>
      <c r="I24" s="43"/>
    </row>
    <row r="25" spans="1:9" x14ac:dyDescent="0.25">
      <c r="A25" s="65"/>
      <c r="B25" s="48"/>
      <c r="C25" s="48"/>
      <c r="D25" s="48">
        <f t="shared" si="0"/>
        <v>0</v>
      </c>
      <c r="E25" s="66"/>
      <c r="F25" s="66">
        <f t="shared" si="1"/>
        <v>0</v>
      </c>
      <c r="G25" s="43"/>
      <c r="H25" s="43"/>
      <c r="I25" s="43"/>
    </row>
    <row r="26" spans="1:9" x14ac:dyDescent="0.25">
      <c r="A26" s="65"/>
      <c r="B26" s="48"/>
      <c r="C26" s="48"/>
      <c r="D26" s="48">
        <f t="shared" si="0"/>
        <v>0</v>
      </c>
      <c r="E26" s="66"/>
      <c r="F26" s="66">
        <f t="shared" si="1"/>
        <v>0</v>
      </c>
      <c r="G26" s="43"/>
      <c r="H26" s="43"/>
      <c r="I26" s="43"/>
    </row>
    <row r="27" spans="1:9" x14ac:dyDescent="0.25">
      <c r="A27" s="65"/>
      <c r="B27" s="48"/>
      <c r="C27" s="48"/>
      <c r="D27" s="48">
        <f t="shared" si="0"/>
        <v>0</v>
      </c>
      <c r="E27" s="66"/>
      <c r="F27" s="66">
        <f t="shared" si="1"/>
        <v>0</v>
      </c>
      <c r="G27" s="43"/>
      <c r="H27" s="43"/>
      <c r="I27" s="43"/>
    </row>
    <row r="28" spans="1:9" x14ac:dyDescent="0.25">
      <c r="A28" s="65"/>
      <c r="B28" s="48"/>
      <c r="C28" s="48"/>
      <c r="D28" s="48">
        <f t="shared" si="0"/>
        <v>0</v>
      </c>
      <c r="E28" s="66"/>
      <c r="F28" s="66">
        <f t="shared" si="1"/>
        <v>0</v>
      </c>
      <c r="G28" s="43"/>
      <c r="H28" s="43"/>
      <c r="I28" s="43"/>
    </row>
    <row r="29" spans="1:9" x14ac:dyDescent="0.25">
      <c r="A29" s="65"/>
      <c r="B29" s="48"/>
      <c r="C29" s="48"/>
      <c r="D29" s="48">
        <f t="shared" si="0"/>
        <v>0</v>
      </c>
      <c r="E29" s="66"/>
      <c r="F29" s="66">
        <f t="shared" si="1"/>
        <v>0</v>
      </c>
      <c r="G29" s="43"/>
      <c r="H29" s="43"/>
      <c r="I29" s="43"/>
    </row>
    <row r="30" spans="1:9" x14ac:dyDescent="0.25">
      <c r="A30" s="65"/>
      <c r="B30" s="48"/>
      <c r="C30" s="48"/>
      <c r="D30" s="48">
        <f t="shared" si="0"/>
        <v>0</v>
      </c>
      <c r="E30" s="66"/>
      <c r="F30" s="66">
        <f t="shared" si="1"/>
        <v>0</v>
      </c>
      <c r="G30" s="43"/>
      <c r="H30" s="43"/>
      <c r="I30" s="43"/>
    </row>
    <row r="31" spans="1:9" x14ac:dyDescent="0.25">
      <c r="A31" s="65"/>
      <c r="B31" s="48"/>
      <c r="C31" s="48"/>
      <c r="D31" s="48">
        <f t="shared" si="0"/>
        <v>0</v>
      </c>
      <c r="E31" s="66"/>
      <c r="F31" s="66">
        <f t="shared" si="1"/>
        <v>0</v>
      </c>
      <c r="G31" s="43"/>
      <c r="H31" s="43"/>
      <c r="I31" s="43"/>
    </row>
    <row r="32" spans="1:9" x14ac:dyDescent="0.25">
      <c r="A32" s="65"/>
      <c r="B32" s="48"/>
      <c r="C32" s="48"/>
      <c r="D32" s="48">
        <f t="shared" si="0"/>
        <v>0</v>
      </c>
      <c r="E32" s="66"/>
      <c r="F32" s="66">
        <f t="shared" si="1"/>
        <v>0</v>
      </c>
      <c r="G32" s="43"/>
      <c r="H32" s="43"/>
      <c r="I32" s="43"/>
    </row>
    <row r="33" spans="1:9" x14ac:dyDescent="0.25">
      <c r="A33" s="65"/>
      <c r="B33" s="48"/>
      <c r="C33" s="48"/>
      <c r="D33" s="48">
        <f t="shared" si="0"/>
        <v>0</v>
      </c>
      <c r="E33" s="66"/>
      <c r="F33" s="66">
        <f t="shared" si="1"/>
        <v>0</v>
      </c>
      <c r="G33" s="43"/>
      <c r="H33" s="43"/>
      <c r="I33" s="43"/>
    </row>
    <row r="34" spans="1:9" x14ac:dyDescent="0.25">
      <c r="A34" s="65"/>
      <c r="B34" s="48"/>
      <c r="C34" s="48"/>
      <c r="D34" s="48">
        <f t="shared" si="0"/>
        <v>0</v>
      </c>
      <c r="E34" s="66"/>
      <c r="F34" s="66">
        <f t="shared" si="1"/>
        <v>0</v>
      </c>
      <c r="G34" s="43"/>
      <c r="H34" s="43"/>
      <c r="I34" s="43"/>
    </row>
    <row r="35" spans="1:9" x14ac:dyDescent="0.25">
      <c r="A35" s="67"/>
      <c r="B35" s="43"/>
      <c r="C35" s="68" t="s">
        <v>33</v>
      </c>
      <c r="D35" s="43">
        <f>SUM(D7:D34)</f>
        <v>0</v>
      </c>
      <c r="E35" s="57"/>
      <c r="F35" s="57">
        <f>SUM(F7:F34)</f>
        <v>0</v>
      </c>
      <c r="G35" s="43"/>
      <c r="H35" s="43"/>
      <c r="I35" s="43"/>
    </row>
    <row r="36" spans="1:9" x14ac:dyDescent="0.25">
      <c r="A36" s="67"/>
      <c r="B36" s="43"/>
      <c r="C36" s="68" t="s">
        <v>34</v>
      </c>
      <c r="D36" s="43">
        <f>D35*0.1</f>
        <v>0</v>
      </c>
      <c r="E36" s="69"/>
      <c r="F36" s="70">
        <f>F35*0.1</f>
        <v>0</v>
      </c>
      <c r="G36" s="43"/>
      <c r="H36" s="43"/>
      <c r="I36" s="43"/>
    </row>
    <row r="37" spans="1:9" x14ac:dyDescent="0.25">
      <c r="A37" s="67"/>
      <c r="B37" s="43"/>
      <c r="C37" s="71" t="s">
        <v>35</v>
      </c>
      <c r="D37" s="72">
        <f>D35+D36</f>
        <v>0</v>
      </c>
      <c r="E37" s="73"/>
      <c r="F37" s="73">
        <f>F35+F36</f>
        <v>0</v>
      </c>
      <c r="G37" s="43"/>
      <c r="H37" s="43"/>
      <c r="I37" s="43"/>
    </row>
    <row r="38" spans="1:9" x14ac:dyDescent="0.25">
      <c r="A38" s="43"/>
      <c r="B38" s="43"/>
      <c r="C38" s="43"/>
      <c r="D38" s="43"/>
      <c r="E38" s="43"/>
      <c r="F38" s="43"/>
      <c r="G38" s="43"/>
      <c r="H38" s="43"/>
      <c r="I38" s="43"/>
    </row>
    <row r="39" spans="1:9" x14ac:dyDescent="0.25">
      <c r="A39" s="43"/>
      <c r="B39" s="43"/>
      <c r="C39" s="43"/>
      <c r="D39" s="43"/>
      <c r="E39" s="43"/>
      <c r="F39" s="43"/>
      <c r="G39" s="43"/>
      <c r="H39" s="43"/>
      <c r="I39" s="4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0DC71-D695-4121-A781-BC11640D5904}">
  <sheetPr>
    <tabColor theme="9" tint="0.59999389629810485"/>
  </sheetPr>
  <dimension ref="A1:M39"/>
  <sheetViews>
    <sheetView topLeftCell="A9" workbookViewId="0">
      <selection activeCell="F5" sqref="F5:F34"/>
    </sheetView>
  </sheetViews>
  <sheetFormatPr defaultRowHeight="13.8" x14ac:dyDescent="0.25"/>
  <cols>
    <col min="1" max="1" width="35.3984375" customWidth="1"/>
  </cols>
  <sheetData>
    <row r="1" spans="1:10" x14ac:dyDescent="0.25">
      <c r="A1" s="54"/>
      <c r="B1" s="55" t="s">
        <v>6</v>
      </c>
      <c r="C1" s="51" t="s">
        <v>103</v>
      </c>
      <c r="D1" s="56"/>
      <c r="E1" s="57"/>
      <c r="F1" s="43"/>
      <c r="G1" s="43"/>
      <c r="H1" s="43"/>
      <c r="I1" s="43"/>
    </row>
    <row r="2" spans="1:10" x14ac:dyDescent="0.25">
      <c r="A2" s="43" t="s">
        <v>104</v>
      </c>
      <c r="B2" s="50" t="s">
        <v>10</v>
      </c>
      <c r="C2" s="74">
        <v>43940</v>
      </c>
      <c r="D2" s="43"/>
      <c r="E2" s="57"/>
      <c r="F2" s="43"/>
      <c r="G2" s="43"/>
      <c r="H2" s="43"/>
      <c r="I2" s="43"/>
    </row>
    <row r="3" spans="1:10" x14ac:dyDescent="0.25">
      <c r="A3" s="58"/>
      <c r="B3" s="59" t="s">
        <v>28</v>
      </c>
      <c r="C3" s="59"/>
      <c r="D3" s="60"/>
      <c r="E3" s="61"/>
      <c r="F3" s="43"/>
      <c r="G3" s="43"/>
      <c r="H3" s="43"/>
      <c r="I3" s="43"/>
    </row>
    <row r="4" spans="1:10" ht="27.6" x14ac:dyDescent="0.25">
      <c r="A4" s="62" t="s">
        <v>105</v>
      </c>
      <c r="B4" s="63" t="s">
        <v>21</v>
      </c>
      <c r="C4" s="63" t="s">
        <v>23</v>
      </c>
      <c r="D4" s="63" t="s">
        <v>24</v>
      </c>
      <c r="E4" s="64" t="s">
        <v>25</v>
      </c>
      <c r="F4" s="63" t="s">
        <v>26</v>
      </c>
      <c r="G4" s="43"/>
      <c r="H4" s="43"/>
      <c r="I4" s="43"/>
    </row>
    <row r="5" spans="1:10" x14ac:dyDescent="0.25">
      <c r="A5" s="65"/>
      <c r="B5" s="48"/>
      <c r="C5" s="48"/>
      <c r="D5" s="48">
        <f>SUM(B5*C5)</f>
        <v>0</v>
      </c>
      <c r="E5" s="66"/>
      <c r="F5" s="66">
        <f>D5*E5</f>
        <v>0</v>
      </c>
      <c r="G5" s="43"/>
      <c r="H5" s="44" t="s">
        <v>122</v>
      </c>
      <c r="I5" s="44"/>
      <c r="J5" s="44"/>
    </row>
    <row r="6" spans="1:10" x14ac:dyDescent="0.25">
      <c r="A6" s="65"/>
      <c r="B6" s="48"/>
      <c r="C6" s="48"/>
      <c r="D6" s="48">
        <f t="shared" ref="D6:D34" si="0">SUM(B6*C6)</f>
        <v>0</v>
      </c>
      <c r="E6" s="66"/>
      <c r="F6" s="66">
        <f t="shared" ref="F6:F34" si="1">D6*E6</f>
        <v>0</v>
      </c>
      <c r="G6" s="43"/>
      <c r="H6" s="44" t="s">
        <v>123</v>
      </c>
      <c r="I6" s="44">
        <v>45</v>
      </c>
      <c r="J6" s="44" t="s">
        <v>124</v>
      </c>
    </row>
    <row r="7" spans="1:10" x14ac:dyDescent="0.25">
      <c r="A7" s="65"/>
      <c r="B7" s="48"/>
      <c r="C7" s="48"/>
      <c r="D7" s="48">
        <f t="shared" si="0"/>
        <v>0</v>
      </c>
      <c r="E7" s="66"/>
      <c r="F7" s="66">
        <f t="shared" si="1"/>
        <v>0</v>
      </c>
      <c r="G7" s="43"/>
      <c r="H7" s="44" t="s">
        <v>125</v>
      </c>
      <c r="I7" s="44">
        <v>30</v>
      </c>
      <c r="J7" s="44" t="s">
        <v>124</v>
      </c>
    </row>
    <row r="8" spans="1:10" x14ac:dyDescent="0.25">
      <c r="A8" s="65"/>
      <c r="B8" s="48"/>
      <c r="C8" s="48"/>
      <c r="D8" s="48">
        <f t="shared" si="0"/>
        <v>0</v>
      </c>
      <c r="E8" s="66"/>
      <c r="F8" s="66">
        <f t="shared" si="1"/>
        <v>0</v>
      </c>
      <c r="G8" s="43"/>
      <c r="H8" s="44" t="s">
        <v>126</v>
      </c>
      <c r="I8" s="44">
        <v>25</v>
      </c>
      <c r="J8" s="44" t="s">
        <v>124</v>
      </c>
    </row>
    <row r="9" spans="1:10" x14ac:dyDescent="0.25">
      <c r="A9" s="65"/>
      <c r="B9" s="48"/>
      <c r="C9" s="48"/>
      <c r="D9" s="48">
        <f t="shared" si="0"/>
        <v>0</v>
      </c>
      <c r="E9" s="66"/>
      <c r="F9" s="66">
        <f t="shared" si="1"/>
        <v>0</v>
      </c>
      <c r="G9" s="43"/>
      <c r="H9" s="44" t="s">
        <v>127</v>
      </c>
      <c r="I9" s="44">
        <v>250</v>
      </c>
      <c r="J9" s="44" t="s">
        <v>128</v>
      </c>
    </row>
    <row r="10" spans="1:10" x14ac:dyDescent="0.25">
      <c r="A10" s="65"/>
      <c r="B10" s="48"/>
      <c r="C10" s="48"/>
      <c r="D10" s="48">
        <f t="shared" si="0"/>
        <v>0</v>
      </c>
      <c r="E10" s="66"/>
      <c r="F10" s="66">
        <f t="shared" si="1"/>
        <v>0</v>
      </c>
      <c r="G10" s="43"/>
      <c r="H10" s="43"/>
      <c r="I10" s="43"/>
      <c r="J10" s="43"/>
    </row>
    <row r="11" spans="1:10" x14ac:dyDescent="0.25">
      <c r="A11" s="65"/>
      <c r="B11" s="48"/>
      <c r="C11" s="48"/>
      <c r="D11" s="48">
        <f t="shared" si="0"/>
        <v>0</v>
      </c>
      <c r="E11" s="66"/>
      <c r="F11" s="66">
        <f t="shared" si="1"/>
        <v>0</v>
      </c>
      <c r="G11" s="43"/>
      <c r="H11" s="43"/>
      <c r="I11" s="43"/>
    </row>
    <row r="12" spans="1:10" x14ac:dyDescent="0.25">
      <c r="A12" s="65"/>
      <c r="B12" s="48"/>
      <c r="C12" s="48"/>
      <c r="D12" s="48">
        <f t="shared" si="0"/>
        <v>0</v>
      </c>
      <c r="E12" s="66"/>
      <c r="F12" s="66">
        <f t="shared" si="1"/>
        <v>0</v>
      </c>
      <c r="G12" s="43"/>
      <c r="H12" s="43"/>
      <c r="I12" s="43"/>
    </row>
    <row r="13" spans="1:10" x14ac:dyDescent="0.25">
      <c r="A13" s="65"/>
      <c r="B13" s="48"/>
      <c r="C13" s="48"/>
      <c r="D13" s="48">
        <f t="shared" si="0"/>
        <v>0</v>
      </c>
      <c r="E13" s="66"/>
      <c r="F13" s="66">
        <f t="shared" si="1"/>
        <v>0</v>
      </c>
      <c r="G13" s="43"/>
      <c r="H13" s="43"/>
      <c r="I13" s="43"/>
    </row>
    <row r="14" spans="1:10" x14ac:dyDescent="0.25">
      <c r="A14" s="65"/>
      <c r="B14" s="48"/>
      <c r="C14" s="48"/>
      <c r="D14" s="48">
        <f t="shared" si="0"/>
        <v>0</v>
      </c>
      <c r="E14" s="66"/>
      <c r="F14" s="66">
        <f t="shared" si="1"/>
        <v>0</v>
      </c>
      <c r="G14" s="43"/>
      <c r="H14" s="43"/>
      <c r="I14" s="43"/>
    </row>
    <row r="15" spans="1:10" x14ac:dyDescent="0.25">
      <c r="A15" s="65"/>
      <c r="B15" s="48"/>
      <c r="C15" s="48"/>
      <c r="D15" s="48">
        <f t="shared" si="0"/>
        <v>0</v>
      </c>
      <c r="E15" s="66"/>
      <c r="F15" s="66">
        <f t="shared" si="1"/>
        <v>0</v>
      </c>
      <c r="G15" s="43"/>
      <c r="H15" s="43"/>
      <c r="I15" s="43"/>
    </row>
    <row r="16" spans="1:10" x14ac:dyDescent="0.25">
      <c r="A16" s="65"/>
      <c r="B16" s="48"/>
      <c r="C16" s="48"/>
      <c r="D16" s="48">
        <f t="shared" si="0"/>
        <v>0</v>
      </c>
      <c r="E16" s="66"/>
      <c r="F16" s="66">
        <f t="shared" si="1"/>
        <v>0</v>
      </c>
      <c r="G16" s="43"/>
      <c r="H16" s="43"/>
      <c r="I16" s="43"/>
    </row>
    <row r="17" spans="1:13" x14ac:dyDescent="0.25">
      <c r="A17" s="65"/>
      <c r="B17" s="48"/>
      <c r="C17" s="48"/>
      <c r="D17" s="48">
        <f t="shared" si="0"/>
        <v>0</v>
      </c>
      <c r="E17" s="66"/>
      <c r="F17" s="66">
        <f t="shared" si="1"/>
        <v>0</v>
      </c>
      <c r="G17" s="43"/>
      <c r="H17" s="43"/>
      <c r="I17" s="43"/>
    </row>
    <row r="18" spans="1:13" x14ac:dyDescent="0.25">
      <c r="A18" s="65"/>
      <c r="B18" s="48"/>
      <c r="C18" s="48"/>
      <c r="D18" s="48">
        <f t="shared" si="0"/>
        <v>0</v>
      </c>
      <c r="E18" s="66"/>
      <c r="F18" s="66">
        <f t="shared" si="1"/>
        <v>0</v>
      </c>
      <c r="G18" s="43"/>
      <c r="H18" s="43"/>
      <c r="I18" s="43"/>
    </row>
    <row r="19" spans="1:13" x14ac:dyDescent="0.25">
      <c r="A19" s="65"/>
      <c r="B19" s="48"/>
      <c r="C19" s="48"/>
      <c r="D19" s="48">
        <f t="shared" si="0"/>
        <v>0</v>
      </c>
      <c r="E19" s="66"/>
      <c r="F19" s="66">
        <f t="shared" si="1"/>
        <v>0</v>
      </c>
      <c r="G19" s="43"/>
      <c r="H19" s="43"/>
      <c r="I19" s="43"/>
    </row>
    <row r="20" spans="1:13" x14ac:dyDescent="0.25">
      <c r="A20" s="65"/>
      <c r="B20" s="48"/>
      <c r="C20" s="48"/>
      <c r="D20" s="48">
        <f t="shared" si="0"/>
        <v>0</v>
      </c>
      <c r="E20" s="66"/>
      <c r="F20" s="66">
        <f t="shared" si="1"/>
        <v>0</v>
      </c>
      <c r="G20" s="43"/>
      <c r="H20" s="43"/>
      <c r="I20" s="43"/>
    </row>
    <row r="21" spans="1:13" x14ac:dyDescent="0.25">
      <c r="A21" s="65"/>
      <c r="B21" s="48"/>
      <c r="C21" s="48"/>
      <c r="D21" s="48">
        <f t="shared" si="0"/>
        <v>0</v>
      </c>
      <c r="E21" s="66"/>
      <c r="F21" s="66">
        <f t="shared" si="1"/>
        <v>0</v>
      </c>
      <c r="G21" s="43"/>
      <c r="H21" s="43"/>
      <c r="I21" s="43"/>
    </row>
    <row r="22" spans="1:13" x14ac:dyDescent="0.25">
      <c r="A22" s="65"/>
      <c r="B22" s="48"/>
      <c r="C22" s="48"/>
      <c r="D22" s="48">
        <f t="shared" si="0"/>
        <v>0</v>
      </c>
      <c r="E22" s="66"/>
      <c r="F22" s="66">
        <f t="shared" si="1"/>
        <v>0</v>
      </c>
      <c r="G22" s="43"/>
      <c r="H22" s="43"/>
      <c r="I22" s="43"/>
    </row>
    <row r="23" spans="1:13" x14ac:dyDescent="0.25">
      <c r="A23" s="65"/>
      <c r="B23" s="48"/>
      <c r="C23" s="48"/>
      <c r="D23" s="48">
        <f t="shared" si="0"/>
        <v>0</v>
      </c>
      <c r="E23" s="66"/>
      <c r="F23" s="66">
        <f t="shared" si="1"/>
        <v>0</v>
      </c>
      <c r="G23" s="43"/>
      <c r="H23" s="43"/>
      <c r="I23" s="43"/>
    </row>
    <row r="24" spans="1:13" x14ac:dyDescent="0.25">
      <c r="A24" s="65"/>
      <c r="B24" s="48"/>
      <c r="C24" s="48"/>
      <c r="D24" s="48">
        <f t="shared" si="0"/>
        <v>0</v>
      </c>
      <c r="E24" s="66"/>
      <c r="F24" s="66">
        <f t="shared" si="1"/>
        <v>0</v>
      </c>
      <c r="G24" s="43"/>
      <c r="H24" s="43"/>
      <c r="I24" s="43"/>
    </row>
    <row r="25" spans="1:13" x14ac:dyDescent="0.25">
      <c r="A25" s="65"/>
      <c r="B25" s="48"/>
      <c r="C25" s="48"/>
      <c r="D25" s="48">
        <f t="shared" si="0"/>
        <v>0</v>
      </c>
      <c r="E25" s="66"/>
      <c r="F25" s="66">
        <f t="shared" si="1"/>
        <v>0</v>
      </c>
      <c r="G25" s="43"/>
      <c r="H25" s="43"/>
      <c r="I25" s="43"/>
    </row>
    <row r="26" spans="1:13" x14ac:dyDescent="0.25">
      <c r="A26" s="65"/>
      <c r="B26" s="48"/>
      <c r="C26" s="48"/>
      <c r="D26" s="48">
        <f t="shared" si="0"/>
        <v>0</v>
      </c>
      <c r="E26" s="66"/>
      <c r="F26" s="66">
        <f t="shared" si="1"/>
        <v>0</v>
      </c>
      <c r="G26" s="43"/>
      <c r="H26" s="43"/>
      <c r="I26" s="43"/>
    </row>
    <row r="27" spans="1:13" x14ac:dyDescent="0.25">
      <c r="A27" s="65"/>
      <c r="B27" s="48"/>
      <c r="C27" s="48"/>
      <c r="D27" s="48">
        <f t="shared" si="0"/>
        <v>0</v>
      </c>
      <c r="E27" s="66"/>
      <c r="F27" s="66">
        <f t="shared" si="1"/>
        <v>0</v>
      </c>
      <c r="G27" s="43"/>
      <c r="H27" s="43"/>
      <c r="I27" s="43"/>
    </row>
    <row r="28" spans="1:13" x14ac:dyDescent="0.25">
      <c r="A28" s="65"/>
      <c r="B28" s="48"/>
      <c r="C28" s="48"/>
      <c r="D28" s="48">
        <f t="shared" si="0"/>
        <v>0</v>
      </c>
      <c r="E28" s="66"/>
      <c r="F28" s="66">
        <f t="shared" si="1"/>
        <v>0</v>
      </c>
      <c r="G28" s="43"/>
      <c r="H28" s="43"/>
      <c r="I28" s="43"/>
    </row>
    <row r="29" spans="1:13" x14ac:dyDescent="0.25">
      <c r="A29" s="65"/>
      <c r="B29" s="48"/>
      <c r="C29" s="48"/>
      <c r="D29" s="48">
        <f t="shared" si="0"/>
        <v>0</v>
      </c>
      <c r="E29" s="66"/>
      <c r="F29" s="66">
        <f t="shared" si="1"/>
        <v>0</v>
      </c>
      <c r="G29" s="43"/>
      <c r="H29" s="43"/>
      <c r="I29" s="43"/>
    </row>
    <row r="30" spans="1:13" x14ac:dyDescent="0.25">
      <c r="A30" s="65"/>
      <c r="B30" s="48"/>
      <c r="C30" s="48"/>
      <c r="D30" s="48">
        <f t="shared" si="0"/>
        <v>0</v>
      </c>
      <c r="E30" s="66"/>
      <c r="F30" s="66">
        <f t="shared" si="1"/>
        <v>0</v>
      </c>
      <c r="G30" s="43"/>
      <c r="H30" s="43"/>
      <c r="I30" s="43"/>
    </row>
    <row r="31" spans="1:13" x14ac:dyDescent="0.25">
      <c r="A31" s="65"/>
      <c r="B31" s="48"/>
      <c r="C31" s="48"/>
      <c r="D31" s="48">
        <f t="shared" si="0"/>
        <v>0</v>
      </c>
      <c r="E31" s="66"/>
      <c r="F31" s="66">
        <f t="shared" si="1"/>
        <v>0</v>
      </c>
      <c r="G31" s="43"/>
      <c r="H31" s="43"/>
      <c r="I31" s="43"/>
    </row>
    <row r="32" spans="1:13" x14ac:dyDescent="0.25">
      <c r="A32" s="65"/>
      <c r="B32" s="48"/>
      <c r="C32" s="48"/>
      <c r="D32" s="48">
        <f t="shared" si="0"/>
        <v>0</v>
      </c>
      <c r="E32" s="66"/>
      <c r="F32" s="66">
        <f t="shared" si="1"/>
        <v>0</v>
      </c>
      <c r="G32" s="43"/>
      <c r="H32" s="43"/>
      <c r="I32" s="43"/>
      <c r="M32" t="s">
        <v>44</v>
      </c>
    </row>
    <row r="33" spans="1:9" x14ac:dyDescent="0.25">
      <c r="A33" s="65"/>
      <c r="B33" s="48"/>
      <c r="C33" s="48"/>
      <c r="D33" s="48">
        <f t="shared" si="0"/>
        <v>0</v>
      </c>
      <c r="E33" s="66"/>
      <c r="F33" s="66">
        <f t="shared" si="1"/>
        <v>0</v>
      </c>
      <c r="G33" s="43"/>
      <c r="H33" s="43"/>
      <c r="I33" s="43"/>
    </row>
    <row r="34" spans="1:9" x14ac:dyDescent="0.25">
      <c r="A34" s="65"/>
      <c r="B34" s="48"/>
      <c r="C34" s="48"/>
      <c r="D34" s="48">
        <f t="shared" si="0"/>
        <v>0</v>
      </c>
      <c r="E34" s="66"/>
      <c r="F34" s="66">
        <f t="shared" si="1"/>
        <v>0</v>
      </c>
      <c r="G34" s="43"/>
      <c r="H34" s="43"/>
      <c r="I34" s="43"/>
    </row>
    <row r="35" spans="1:9" x14ac:dyDescent="0.25">
      <c r="A35" s="67"/>
      <c r="B35" s="43"/>
      <c r="C35" s="68" t="s">
        <v>33</v>
      </c>
      <c r="D35" s="43">
        <f>SUM(D7:D34)</f>
        <v>0</v>
      </c>
      <c r="E35" s="57"/>
      <c r="F35" s="57">
        <f>SUM(F7:F34)</f>
        <v>0</v>
      </c>
      <c r="G35" s="43"/>
      <c r="H35" s="43"/>
      <c r="I35" s="43"/>
    </row>
    <row r="36" spans="1:9" x14ac:dyDescent="0.25">
      <c r="A36" s="67"/>
      <c r="B36" s="43"/>
      <c r="C36" s="68" t="s">
        <v>34</v>
      </c>
      <c r="D36" s="43">
        <f>D35*0.1</f>
        <v>0</v>
      </c>
      <c r="E36" s="69"/>
      <c r="F36" s="70">
        <f>F35*0.1</f>
        <v>0</v>
      </c>
      <c r="G36" s="43"/>
      <c r="H36" s="43"/>
      <c r="I36" s="43"/>
    </row>
    <row r="37" spans="1:9" x14ac:dyDescent="0.25">
      <c r="A37" s="67"/>
      <c r="B37" s="43"/>
      <c r="C37" s="71" t="s">
        <v>35</v>
      </c>
      <c r="D37" s="72">
        <f>D35+D36</f>
        <v>0</v>
      </c>
      <c r="E37" s="73"/>
      <c r="F37" s="73">
        <f>F35+F36</f>
        <v>0</v>
      </c>
      <c r="G37" s="43"/>
      <c r="H37" s="43"/>
      <c r="I37" s="43"/>
    </row>
    <row r="38" spans="1:9" x14ac:dyDescent="0.25">
      <c r="A38" s="43"/>
      <c r="B38" s="43"/>
      <c r="C38" s="43"/>
      <c r="D38" s="43"/>
      <c r="E38" s="43"/>
      <c r="F38" s="43"/>
      <c r="G38" s="43"/>
      <c r="H38" s="43"/>
      <c r="I38" s="43"/>
    </row>
    <row r="39" spans="1:9" x14ac:dyDescent="0.25">
      <c r="A39" s="43"/>
      <c r="B39" s="43"/>
      <c r="C39" s="43"/>
      <c r="D39" s="43"/>
      <c r="E39" s="43"/>
      <c r="F39" s="43"/>
      <c r="G39" s="43"/>
      <c r="H39" s="43"/>
      <c r="I39" s="4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1F453-5FC6-4AE3-8473-CE12B84A11F4}">
  <sheetPr>
    <tabColor theme="9" tint="0.59999389629810485"/>
  </sheetPr>
  <dimension ref="A1:J39"/>
  <sheetViews>
    <sheetView topLeftCell="A9" workbookViewId="0">
      <selection activeCell="F5" sqref="F5:F34"/>
    </sheetView>
  </sheetViews>
  <sheetFormatPr defaultRowHeight="13.8" x14ac:dyDescent="0.25"/>
  <cols>
    <col min="1" max="1" width="47.19921875" customWidth="1"/>
    <col min="6" max="6" width="15.09765625" customWidth="1"/>
  </cols>
  <sheetData>
    <row r="1" spans="1:10" x14ac:dyDescent="0.25">
      <c r="A1" s="54"/>
      <c r="B1" s="55" t="s">
        <v>6</v>
      </c>
      <c r="C1" s="51" t="s">
        <v>103</v>
      </c>
      <c r="D1" s="56"/>
      <c r="E1" s="57"/>
      <c r="F1" s="43"/>
      <c r="G1" s="43"/>
      <c r="H1" s="43"/>
      <c r="I1" s="43"/>
    </row>
    <row r="2" spans="1:10" x14ac:dyDescent="0.25">
      <c r="A2" s="43" t="s">
        <v>104</v>
      </c>
      <c r="B2" s="50" t="s">
        <v>10</v>
      </c>
      <c r="C2" s="74">
        <v>43940</v>
      </c>
      <c r="D2" s="43"/>
      <c r="E2" s="57"/>
      <c r="F2" s="43"/>
      <c r="G2" s="43"/>
      <c r="H2" s="43"/>
      <c r="I2" s="43"/>
    </row>
    <row r="3" spans="1:10" x14ac:dyDescent="0.25">
      <c r="A3" s="58"/>
      <c r="B3" s="59" t="s">
        <v>28</v>
      </c>
      <c r="C3" s="59"/>
      <c r="D3" s="60"/>
      <c r="E3" s="61"/>
      <c r="F3" s="43"/>
      <c r="G3" s="43"/>
      <c r="H3" s="43"/>
      <c r="I3" s="43"/>
    </row>
    <row r="4" spans="1:10" ht="27.6" x14ac:dyDescent="0.25">
      <c r="A4" s="62" t="s">
        <v>105</v>
      </c>
      <c r="B4" s="63" t="s">
        <v>21</v>
      </c>
      <c r="C4" s="63" t="s">
        <v>23</v>
      </c>
      <c r="D4" s="63" t="s">
        <v>24</v>
      </c>
      <c r="E4" s="64" t="s">
        <v>25</v>
      </c>
      <c r="F4" s="63" t="s">
        <v>26</v>
      </c>
      <c r="G4" s="43"/>
      <c r="H4" s="43"/>
      <c r="I4" s="43"/>
    </row>
    <row r="5" spans="1:10" x14ac:dyDescent="0.25">
      <c r="A5" s="65"/>
      <c r="B5" s="48"/>
      <c r="C5" s="48"/>
      <c r="D5" s="48"/>
      <c r="E5" s="66"/>
      <c r="F5" s="66">
        <f>D5*E5</f>
        <v>0</v>
      </c>
      <c r="G5" s="43"/>
      <c r="H5" s="44" t="s">
        <v>122</v>
      </c>
      <c r="I5" s="44"/>
      <c r="J5" s="44"/>
    </row>
    <row r="6" spans="1:10" x14ac:dyDescent="0.25">
      <c r="A6" s="65"/>
      <c r="B6" s="48"/>
      <c r="C6" s="48"/>
      <c r="D6" s="48">
        <f>B6*C6</f>
        <v>0</v>
      </c>
      <c r="E6" s="66"/>
      <c r="F6" s="66">
        <f t="shared" ref="F6:F34" si="0">D6*E6</f>
        <v>0</v>
      </c>
      <c r="G6" s="43"/>
      <c r="H6" s="44" t="s">
        <v>123</v>
      </c>
      <c r="I6" s="44">
        <v>45</v>
      </c>
      <c r="J6" s="44" t="s">
        <v>124</v>
      </c>
    </row>
    <row r="7" spans="1:10" x14ac:dyDescent="0.25">
      <c r="A7" s="65"/>
      <c r="B7" s="48"/>
      <c r="C7" s="48"/>
      <c r="D7" s="48">
        <f t="shared" ref="D7:D34" si="1">B7*C7</f>
        <v>0</v>
      </c>
      <c r="E7" s="66"/>
      <c r="F7" s="66">
        <f t="shared" si="0"/>
        <v>0</v>
      </c>
      <c r="G7" s="43"/>
      <c r="H7" s="44" t="s">
        <v>125</v>
      </c>
      <c r="I7" s="44">
        <v>30</v>
      </c>
      <c r="J7" s="44" t="s">
        <v>124</v>
      </c>
    </row>
    <row r="8" spans="1:10" x14ac:dyDescent="0.25">
      <c r="A8" s="65"/>
      <c r="B8" s="48"/>
      <c r="C8" s="48"/>
      <c r="D8" s="48">
        <f t="shared" si="1"/>
        <v>0</v>
      </c>
      <c r="E8" s="66"/>
      <c r="F8" s="66">
        <f t="shared" si="0"/>
        <v>0</v>
      </c>
      <c r="G8" s="43"/>
      <c r="H8" s="44" t="s">
        <v>126</v>
      </c>
      <c r="I8" s="44">
        <v>25</v>
      </c>
      <c r="J8" s="44" t="s">
        <v>124</v>
      </c>
    </row>
    <row r="9" spans="1:10" x14ac:dyDescent="0.25">
      <c r="A9" s="65"/>
      <c r="B9" s="48"/>
      <c r="C9" s="48"/>
      <c r="D9" s="48">
        <f t="shared" si="1"/>
        <v>0</v>
      </c>
      <c r="E9" s="66"/>
      <c r="F9" s="66">
        <f t="shared" si="0"/>
        <v>0</v>
      </c>
      <c r="G9" s="43"/>
      <c r="H9" s="44" t="s">
        <v>127</v>
      </c>
      <c r="I9" s="44">
        <v>250</v>
      </c>
      <c r="J9" s="44" t="s">
        <v>128</v>
      </c>
    </row>
    <row r="10" spans="1:10" x14ac:dyDescent="0.25">
      <c r="A10" s="65"/>
      <c r="B10" s="48"/>
      <c r="C10" s="48"/>
      <c r="D10" s="48">
        <f t="shared" si="1"/>
        <v>0</v>
      </c>
      <c r="E10" s="66"/>
      <c r="F10" s="66">
        <f t="shared" si="0"/>
        <v>0</v>
      </c>
      <c r="G10" s="43"/>
      <c r="H10" s="43"/>
      <c r="I10" s="43"/>
      <c r="J10" s="43"/>
    </row>
    <row r="11" spans="1:10" x14ac:dyDescent="0.25">
      <c r="A11" s="65"/>
      <c r="B11" s="48"/>
      <c r="C11" s="48"/>
      <c r="D11" s="48">
        <f t="shared" si="1"/>
        <v>0</v>
      </c>
      <c r="E11" s="66"/>
      <c r="F11" s="66">
        <f t="shared" si="0"/>
        <v>0</v>
      </c>
      <c r="G11" s="43"/>
      <c r="H11" s="43"/>
      <c r="I11" s="43"/>
    </row>
    <row r="12" spans="1:10" x14ac:dyDescent="0.25">
      <c r="A12" s="65"/>
      <c r="B12" s="48"/>
      <c r="C12" s="48"/>
      <c r="D12" s="48">
        <f t="shared" si="1"/>
        <v>0</v>
      </c>
      <c r="E12" s="66"/>
      <c r="F12" s="66">
        <f t="shared" si="0"/>
        <v>0</v>
      </c>
      <c r="G12" s="43"/>
      <c r="H12" s="43"/>
      <c r="I12" s="43"/>
    </row>
    <row r="13" spans="1:10" x14ac:dyDescent="0.25">
      <c r="A13" s="65"/>
      <c r="B13" s="48"/>
      <c r="C13" s="48"/>
      <c r="D13" s="48">
        <f t="shared" si="1"/>
        <v>0</v>
      </c>
      <c r="E13" s="66"/>
      <c r="F13" s="66">
        <f t="shared" si="0"/>
        <v>0</v>
      </c>
      <c r="G13" s="43"/>
      <c r="H13" s="43"/>
      <c r="I13" s="43"/>
    </row>
    <row r="14" spans="1:10" x14ac:dyDescent="0.25">
      <c r="A14" s="65"/>
      <c r="B14" s="48"/>
      <c r="C14" s="48"/>
      <c r="D14" s="48">
        <f t="shared" si="1"/>
        <v>0</v>
      </c>
      <c r="E14" s="66"/>
      <c r="F14" s="66">
        <f t="shared" si="0"/>
        <v>0</v>
      </c>
      <c r="G14" s="43"/>
      <c r="H14" s="43"/>
      <c r="I14" s="43"/>
    </row>
    <row r="15" spans="1:10" x14ac:dyDescent="0.25">
      <c r="A15" s="65"/>
      <c r="B15" s="48"/>
      <c r="C15" s="48"/>
      <c r="D15" s="48">
        <f t="shared" si="1"/>
        <v>0</v>
      </c>
      <c r="E15" s="66"/>
      <c r="F15" s="66">
        <f t="shared" si="0"/>
        <v>0</v>
      </c>
      <c r="G15" s="43"/>
      <c r="H15" s="43"/>
      <c r="I15" s="43"/>
    </row>
    <row r="16" spans="1:10" x14ac:dyDescent="0.25">
      <c r="A16" s="65"/>
      <c r="B16" s="48"/>
      <c r="C16" s="48"/>
      <c r="D16" s="48">
        <f t="shared" si="1"/>
        <v>0</v>
      </c>
      <c r="E16" s="66"/>
      <c r="F16" s="66">
        <f t="shared" si="0"/>
        <v>0</v>
      </c>
      <c r="G16" s="43"/>
      <c r="H16" s="43"/>
      <c r="I16" s="43"/>
    </row>
    <row r="17" spans="1:9" x14ac:dyDescent="0.25">
      <c r="A17" s="65"/>
      <c r="B17" s="48"/>
      <c r="C17" s="48"/>
      <c r="D17" s="48">
        <f t="shared" si="1"/>
        <v>0</v>
      </c>
      <c r="E17" s="66"/>
      <c r="F17" s="66">
        <f t="shared" si="0"/>
        <v>0</v>
      </c>
      <c r="G17" s="43"/>
      <c r="H17" s="43"/>
      <c r="I17" s="43"/>
    </row>
    <row r="18" spans="1:9" x14ac:dyDescent="0.25">
      <c r="A18" s="65"/>
      <c r="B18" s="48"/>
      <c r="C18" s="48"/>
      <c r="D18" s="48">
        <f t="shared" si="1"/>
        <v>0</v>
      </c>
      <c r="E18" s="66"/>
      <c r="F18" s="66">
        <f t="shared" si="0"/>
        <v>0</v>
      </c>
      <c r="G18" s="43"/>
      <c r="H18" s="43"/>
      <c r="I18" s="43"/>
    </row>
    <row r="19" spans="1:9" x14ac:dyDescent="0.25">
      <c r="A19" s="65"/>
      <c r="B19" s="48"/>
      <c r="C19" s="48"/>
      <c r="D19" s="48">
        <f t="shared" si="1"/>
        <v>0</v>
      </c>
      <c r="E19" s="66"/>
      <c r="F19" s="66">
        <f t="shared" si="0"/>
        <v>0</v>
      </c>
      <c r="G19" s="43"/>
      <c r="H19" s="43"/>
      <c r="I19" s="43"/>
    </row>
    <row r="20" spans="1:9" x14ac:dyDescent="0.25">
      <c r="A20" s="65"/>
      <c r="B20" s="48"/>
      <c r="C20" s="48"/>
      <c r="D20" s="48">
        <f t="shared" si="1"/>
        <v>0</v>
      </c>
      <c r="E20" s="66"/>
      <c r="F20" s="66">
        <f t="shared" si="0"/>
        <v>0</v>
      </c>
      <c r="G20" s="43"/>
      <c r="H20" s="43"/>
      <c r="I20" s="43"/>
    </row>
    <row r="21" spans="1:9" x14ac:dyDescent="0.25">
      <c r="A21" s="65"/>
      <c r="B21" s="48"/>
      <c r="C21" s="48"/>
      <c r="D21" s="48">
        <f t="shared" si="1"/>
        <v>0</v>
      </c>
      <c r="E21" s="66"/>
      <c r="F21" s="66">
        <f t="shared" si="0"/>
        <v>0</v>
      </c>
      <c r="G21" s="43"/>
      <c r="H21" s="43"/>
      <c r="I21" s="43"/>
    </row>
    <row r="22" spans="1:9" x14ac:dyDescent="0.25">
      <c r="A22" s="65"/>
      <c r="B22" s="48"/>
      <c r="C22" s="48"/>
      <c r="D22" s="48">
        <f t="shared" si="1"/>
        <v>0</v>
      </c>
      <c r="E22" s="66"/>
      <c r="F22" s="66">
        <f t="shared" si="0"/>
        <v>0</v>
      </c>
      <c r="G22" s="43"/>
      <c r="H22" s="43"/>
      <c r="I22" s="43"/>
    </row>
    <row r="23" spans="1:9" x14ac:dyDescent="0.25">
      <c r="A23" s="65"/>
      <c r="B23" s="48"/>
      <c r="C23" s="48"/>
      <c r="D23" s="48">
        <f t="shared" si="1"/>
        <v>0</v>
      </c>
      <c r="E23" s="66"/>
      <c r="F23" s="66">
        <f t="shared" si="0"/>
        <v>0</v>
      </c>
      <c r="G23" s="43"/>
      <c r="H23" s="43"/>
      <c r="I23" s="43"/>
    </row>
    <row r="24" spans="1:9" x14ac:dyDescent="0.25">
      <c r="A24" s="65"/>
      <c r="B24" s="48"/>
      <c r="C24" s="48"/>
      <c r="D24" s="48">
        <f t="shared" si="1"/>
        <v>0</v>
      </c>
      <c r="E24" s="66"/>
      <c r="F24" s="66">
        <f t="shared" si="0"/>
        <v>0</v>
      </c>
      <c r="G24" s="43"/>
      <c r="H24" s="43"/>
      <c r="I24" s="43"/>
    </row>
    <row r="25" spans="1:9" x14ac:dyDescent="0.25">
      <c r="A25" s="65"/>
      <c r="B25" s="48"/>
      <c r="C25" s="48"/>
      <c r="D25" s="48">
        <f t="shared" si="1"/>
        <v>0</v>
      </c>
      <c r="E25" s="66"/>
      <c r="F25" s="66">
        <f t="shared" si="0"/>
        <v>0</v>
      </c>
      <c r="G25" s="43"/>
      <c r="H25" s="43"/>
      <c r="I25" s="43"/>
    </row>
    <row r="26" spans="1:9" x14ac:dyDescent="0.25">
      <c r="A26" s="65"/>
      <c r="B26" s="48"/>
      <c r="C26" s="48"/>
      <c r="D26" s="48">
        <f t="shared" si="1"/>
        <v>0</v>
      </c>
      <c r="E26" s="66"/>
      <c r="F26" s="66">
        <f t="shared" si="0"/>
        <v>0</v>
      </c>
      <c r="G26" s="43"/>
      <c r="H26" s="43"/>
      <c r="I26" s="43"/>
    </row>
    <row r="27" spans="1:9" x14ac:dyDescent="0.25">
      <c r="A27" s="65"/>
      <c r="B27" s="48"/>
      <c r="C27" s="48"/>
      <c r="D27" s="48">
        <f t="shared" si="1"/>
        <v>0</v>
      </c>
      <c r="E27" s="66"/>
      <c r="F27" s="66">
        <f t="shared" si="0"/>
        <v>0</v>
      </c>
      <c r="G27" s="43"/>
      <c r="H27" s="43"/>
      <c r="I27" s="43"/>
    </row>
    <row r="28" spans="1:9" x14ac:dyDescent="0.25">
      <c r="A28" s="65"/>
      <c r="B28" s="48"/>
      <c r="C28" s="48"/>
      <c r="D28" s="48">
        <f t="shared" si="1"/>
        <v>0</v>
      </c>
      <c r="E28" s="66"/>
      <c r="F28" s="66">
        <f t="shared" si="0"/>
        <v>0</v>
      </c>
      <c r="G28" s="43"/>
      <c r="H28" s="43"/>
      <c r="I28" s="43"/>
    </row>
    <row r="29" spans="1:9" x14ac:dyDescent="0.25">
      <c r="A29" s="65"/>
      <c r="B29" s="48"/>
      <c r="C29" s="48"/>
      <c r="D29" s="48">
        <f t="shared" si="1"/>
        <v>0</v>
      </c>
      <c r="E29" s="66"/>
      <c r="F29" s="66">
        <f t="shared" si="0"/>
        <v>0</v>
      </c>
      <c r="G29" s="43"/>
      <c r="H29" s="43"/>
      <c r="I29" s="43"/>
    </row>
    <row r="30" spans="1:9" x14ac:dyDescent="0.25">
      <c r="A30" s="65"/>
      <c r="B30" s="48"/>
      <c r="C30" s="48"/>
      <c r="D30" s="48">
        <f t="shared" si="1"/>
        <v>0</v>
      </c>
      <c r="E30" s="66"/>
      <c r="F30" s="66">
        <f t="shared" si="0"/>
        <v>0</v>
      </c>
      <c r="G30" s="43"/>
      <c r="H30" s="43"/>
      <c r="I30" s="43"/>
    </row>
    <row r="31" spans="1:9" x14ac:dyDescent="0.25">
      <c r="A31" s="65"/>
      <c r="B31" s="48"/>
      <c r="C31" s="48"/>
      <c r="D31" s="48">
        <f t="shared" si="1"/>
        <v>0</v>
      </c>
      <c r="E31" s="66"/>
      <c r="F31" s="66">
        <f t="shared" si="0"/>
        <v>0</v>
      </c>
      <c r="G31" s="43"/>
      <c r="H31" s="43"/>
      <c r="I31" s="43"/>
    </row>
    <row r="32" spans="1:9" x14ac:dyDescent="0.25">
      <c r="A32" s="65"/>
      <c r="B32" s="48"/>
      <c r="C32" s="48"/>
      <c r="D32" s="48">
        <f t="shared" si="1"/>
        <v>0</v>
      </c>
      <c r="E32" s="66"/>
      <c r="F32" s="66">
        <f t="shared" si="0"/>
        <v>0</v>
      </c>
      <c r="G32" s="43"/>
      <c r="H32" s="43"/>
      <c r="I32" s="43"/>
    </row>
    <row r="33" spans="1:9" x14ac:dyDescent="0.25">
      <c r="A33" s="65"/>
      <c r="B33" s="48"/>
      <c r="C33" s="48"/>
      <c r="D33" s="48">
        <f t="shared" si="1"/>
        <v>0</v>
      </c>
      <c r="E33" s="66"/>
      <c r="F33" s="66">
        <f t="shared" si="0"/>
        <v>0</v>
      </c>
      <c r="G33" s="43"/>
      <c r="H33" s="43"/>
      <c r="I33" s="43"/>
    </row>
    <row r="34" spans="1:9" x14ac:dyDescent="0.25">
      <c r="A34" s="65"/>
      <c r="B34" s="48"/>
      <c r="C34" s="48"/>
      <c r="D34" s="48">
        <f t="shared" si="1"/>
        <v>0</v>
      </c>
      <c r="E34" s="66"/>
      <c r="F34" s="66">
        <f t="shared" si="0"/>
        <v>0</v>
      </c>
      <c r="G34" s="43"/>
      <c r="H34" s="43"/>
      <c r="I34" s="43"/>
    </row>
    <row r="35" spans="1:9" x14ac:dyDescent="0.25">
      <c r="A35" s="67"/>
      <c r="B35" s="43"/>
      <c r="C35" s="68" t="s">
        <v>33</v>
      </c>
      <c r="D35" s="43">
        <f>SUM(D7:D34)</f>
        <v>0</v>
      </c>
      <c r="E35" s="57"/>
      <c r="F35" s="57">
        <f>SUM(F7:F34)</f>
        <v>0</v>
      </c>
      <c r="G35" s="43"/>
      <c r="H35" s="43"/>
      <c r="I35" s="43"/>
    </row>
    <row r="36" spans="1:9" x14ac:dyDescent="0.25">
      <c r="A36" s="67"/>
      <c r="B36" s="43"/>
      <c r="C36" s="68" t="s">
        <v>34</v>
      </c>
      <c r="D36" s="43">
        <f>D35*0.1</f>
        <v>0</v>
      </c>
      <c r="E36" s="69"/>
      <c r="F36" s="70">
        <f>F35*0.1</f>
        <v>0</v>
      </c>
      <c r="G36" s="43"/>
      <c r="H36" s="43"/>
      <c r="I36" s="43"/>
    </row>
    <row r="37" spans="1:9" x14ac:dyDescent="0.25">
      <c r="A37" s="67"/>
      <c r="B37" s="43"/>
      <c r="C37" s="71" t="s">
        <v>35</v>
      </c>
      <c r="D37" s="72">
        <f>D35+D36</f>
        <v>0</v>
      </c>
      <c r="E37" s="73"/>
      <c r="F37" s="73">
        <f>F35+F36</f>
        <v>0</v>
      </c>
      <c r="G37" s="43"/>
      <c r="H37" s="43"/>
      <c r="I37" s="43"/>
    </row>
    <row r="38" spans="1:9" x14ac:dyDescent="0.25">
      <c r="A38" s="43"/>
      <c r="B38" s="43"/>
      <c r="C38" s="43"/>
      <c r="D38" s="43"/>
      <c r="E38" s="43"/>
      <c r="F38" s="43"/>
      <c r="G38" s="43"/>
      <c r="H38" s="43"/>
      <c r="I38" s="43"/>
    </row>
    <row r="39" spans="1:9" x14ac:dyDescent="0.25">
      <c r="A39" s="43"/>
      <c r="B39" s="43"/>
      <c r="C39" s="43"/>
      <c r="D39" s="43"/>
      <c r="E39" s="43"/>
      <c r="F39" s="43"/>
      <c r="G39" s="43"/>
      <c r="H39" s="43"/>
      <c r="I39" s="4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686DF-D14E-429C-95A9-454360A280AC}">
  <sheetPr>
    <tabColor theme="9" tint="0.59999389629810485"/>
  </sheetPr>
  <dimension ref="A1:F30"/>
  <sheetViews>
    <sheetView topLeftCell="A3" workbookViewId="0">
      <selection activeCell="E7" sqref="E7:E27"/>
    </sheetView>
  </sheetViews>
  <sheetFormatPr defaultRowHeight="13.8" x14ac:dyDescent="0.25"/>
  <sheetData>
    <row r="1" spans="1:6" ht="20.399999999999999" x14ac:dyDescent="0.35">
      <c r="A1" s="1" t="s">
        <v>0</v>
      </c>
      <c r="B1" s="4"/>
      <c r="C1" s="7"/>
      <c r="D1" s="9"/>
      <c r="E1" s="10"/>
    </row>
    <row r="2" spans="1:6" ht="14.4" x14ac:dyDescent="0.3">
      <c r="A2" s="6"/>
      <c r="B2" s="4"/>
      <c r="C2" s="7"/>
      <c r="D2" s="11" t="s">
        <v>8</v>
      </c>
      <c r="E2" s="16"/>
    </row>
    <row r="3" spans="1:6" ht="14.4" x14ac:dyDescent="0.3">
      <c r="A3" s="3"/>
      <c r="B3" s="12" t="s">
        <v>6</v>
      </c>
      <c r="C3" s="7"/>
      <c r="D3" s="18"/>
      <c r="E3" s="16"/>
    </row>
    <row r="4" spans="1:6" ht="14.4" x14ac:dyDescent="0.3">
      <c r="B4" s="4" t="s">
        <v>10</v>
      </c>
      <c r="C4" s="7"/>
      <c r="D4" s="11"/>
      <c r="E4" s="16"/>
    </row>
    <row r="5" spans="1:6" ht="14.4" x14ac:dyDescent="0.3">
      <c r="A5" s="13" t="s">
        <v>11</v>
      </c>
      <c r="B5" s="14" t="s">
        <v>28</v>
      </c>
      <c r="C5" s="14"/>
      <c r="D5" s="14"/>
      <c r="E5" s="19"/>
    </row>
    <row r="6" spans="1:6" ht="28.8" x14ac:dyDescent="0.3">
      <c r="A6" s="20" t="s">
        <v>19</v>
      </c>
      <c r="B6" s="22" t="s">
        <v>21</v>
      </c>
      <c r="C6" s="22" t="s">
        <v>23</v>
      </c>
      <c r="D6" s="22" t="s">
        <v>24</v>
      </c>
      <c r="E6" s="25" t="s">
        <v>25</v>
      </c>
      <c r="F6" s="22" t="s">
        <v>26</v>
      </c>
    </row>
    <row r="7" spans="1:6" ht="14.4" x14ac:dyDescent="0.3">
      <c r="A7" s="27"/>
      <c r="B7" s="15"/>
      <c r="C7" s="15"/>
      <c r="D7" s="15">
        <f>B7*C7</f>
        <v>0</v>
      </c>
      <c r="E7" s="29"/>
      <c r="F7" s="29">
        <f t="shared" ref="F7:F27" si="0">D7*E7</f>
        <v>0</v>
      </c>
    </row>
    <row r="8" spans="1:6" ht="14.4" x14ac:dyDescent="0.3">
      <c r="A8" s="30"/>
      <c r="B8" s="15"/>
      <c r="C8" s="15"/>
      <c r="D8" s="15">
        <f>B8*C8</f>
        <v>0</v>
      </c>
      <c r="E8" s="38"/>
      <c r="F8" s="29">
        <f t="shared" si="0"/>
        <v>0</v>
      </c>
    </row>
    <row r="9" spans="1:6" ht="14.4" x14ac:dyDescent="0.3">
      <c r="A9" s="26"/>
      <c r="B9" s="15"/>
      <c r="C9" s="15"/>
      <c r="D9" s="15">
        <f>B9*C9</f>
        <v>0</v>
      </c>
      <c r="E9" s="38"/>
      <c r="F9" s="29">
        <f t="shared" si="0"/>
        <v>0</v>
      </c>
    </row>
    <row r="10" spans="1:6" ht="14.4" x14ac:dyDescent="0.3">
      <c r="A10" s="36"/>
      <c r="B10" s="24"/>
      <c r="C10" s="36"/>
      <c r="D10" s="15">
        <f>B10*C10</f>
        <v>0</v>
      </c>
      <c r="E10" s="38"/>
      <c r="F10" s="29">
        <f t="shared" si="0"/>
        <v>0</v>
      </c>
    </row>
    <row r="11" spans="1:6" ht="14.4" x14ac:dyDescent="0.3">
      <c r="A11" s="30"/>
      <c r="B11" s="15"/>
      <c r="C11" s="15"/>
      <c r="D11" s="15">
        <f t="shared" ref="D11:D27" si="1">B11*C11</f>
        <v>0</v>
      </c>
      <c r="E11" s="29"/>
      <c r="F11" s="29">
        <f t="shared" si="0"/>
        <v>0</v>
      </c>
    </row>
    <row r="12" spans="1:6" ht="14.4" x14ac:dyDescent="0.3">
      <c r="A12" s="30"/>
      <c r="B12" s="15"/>
      <c r="C12" s="15"/>
      <c r="D12" s="15">
        <f t="shared" si="1"/>
        <v>0</v>
      </c>
      <c r="E12" s="29"/>
      <c r="F12" s="29">
        <f t="shared" si="0"/>
        <v>0</v>
      </c>
    </row>
    <row r="13" spans="1:6" ht="14.4" x14ac:dyDescent="0.3">
      <c r="A13" s="30"/>
      <c r="B13" s="15"/>
      <c r="C13" s="15"/>
      <c r="D13" s="15">
        <f t="shared" si="1"/>
        <v>0</v>
      </c>
      <c r="E13" s="29"/>
      <c r="F13" s="29">
        <f t="shared" si="0"/>
        <v>0</v>
      </c>
    </row>
    <row r="14" spans="1:6" ht="14.4" x14ac:dyDescent="0.3">
      <c r="A14" s="30"/>
      <c r="B14" s="15"/>
      <c r="C14" s="15"/>
      <c r="D14" s="15">
        <f t="shared" si="1"/>
        <v>0</v>
      </c>
      <c r="E14" s="29"/>
      <c r="F14" s="29">
        <f t="shared" si="0"/>
        <v>0</v>
      </c>
    </row>
    <row r="15" spans="1:6" ht="14.4" x14ac:dyDescent="0.3">
      <c r="A15" s="30"/>
      <c r="B15" s="15"/>
      <c r="C15" s="15"/>
      <c r="D15" s="15">
        <f t="shared" si="1"/>
        <v>0</v>
      </c>
      <c r="E15" s="29"/>
      <c r="F15" s="29">
        <f t="shared" si="0"/>
        <v>0</v>
      </c>
    </row>
    <row r="16" spans="1:6" ht="14.4" x14ac:dyDescent="0.3">
      <c r="A16" s="30"/>
      <c r="B16" s="15"/>
      <c r="C16" s="15"/>
      <c r="D16" s="15">
        <f t="shared" si="1"/>
        <v>0</v>
      </c>
      <c r="E16" s="29"/>
      <c r="F16" s="29">
        <f t="shared" si="0"/>
        <v>0</v>
      </c>
    </row>
    <row r="17" spans="1:6" ht="14.4" x14ac:dyDescent="0.3">
      <c r="A17" s="30"/>
      <c r="B17" s="15"/>
      <c r="C17" s="15"/>
      <c r="D17" s="15">
        <f t="shared" si="1"/>
        <v>0</v>
      </c>
      <c r="E17" s="29"/>
      <c r="F17" s="29">
        <f t="shared" si="0"/>
        <v>0</v>
      </c>
    </row>
    <row r="18" spans="1:6" ht="14.4" x14ac:dyDescent="0.3">
      <c r="A18" s="30"/>
      <c r="B18" s="15"/>
      <c r="C18" s="15"/>
      <c r="D18" s="15">
        <f t="shared" si="1"/>
        <v>0</v>
      </c>
      <c r="E18" s="29"/>
      <c r="F18" s="29">
        <f t="shared" si="0"/>
        <v>0</v>
      </c>
    </row>
    <row r="19" spans="1:6" ht="14.4" x14ac:dyDescent="0.3">
      <c r="A19" s="30"/>
      <c r="B19" s="15"/>
      <c r="C19" s="15"/>
      <c r="D19" s="15">
        <f t="shared" si="1"/>
        <v>0</v>
      </c>
      <c r="E19" s="29"/>
      <c r="F19" s="29">
        <f t="shared" si="0"/>
        <v>0</v>
      </c>
    </row>
    <row r="20" spans="1:6" ht="14.4" x14ac:dyDescent="0.3">
      <c r="A20" s="30"/>
      <c r="B20" s="15"/>
      <c r="C20" s="15"/>
      <c r="D20" s="15">
        <f t="shared" si="1"/>
        <v>0</v>
      </c>
      <c r="E20" s="29"/>
      <c r="F20" s="29">
        <f t="shared" si="0"/>
        <v>0</v>
      </c>
    </row>
    <row r="21" spans="1:6" ht="14.4" x14ac:dyDescent="0.3">
      <c r="A21" s="30"/>
      <c r="B21" s="15"/>
      <c r="C21" s="15"/>
      <c r="D21" s="15">
        <f t="shared" si="1"/>
        <v>0</v>
      </c>
      <c r="E21" s="29"/>
      <c r="F21" s="29">
        <f t="shared" si="0"/>
        <v>0</v>
      </c>
    </row>
    <row r="22" spans="1:6" ht="14.4" x14ac:dyDescent="0.3">
      <c r="A22" s="30"/>
      <c r="B22" s="15"/>
      <c r="C22" s="15"/>
      <c r="D22" s="15">
        <f t="shared" si="1"/>
        <v>0</v>
      </c>
      <c r="E22" s="29"/>
      <c r="F22" s="29">
        <f t="shared" si="0"/>
        <v>0</v>
      </c>
    </row>
    <row r="23" spans="1:6" ht="14.4" x14ac:dyDescent="0.3">
      <c r="A23" s="30"/>
      <c r="B23" s="15"/>
      <c r="C23" s="15"/>
      <c r="D23" s="15">
        <f t="shared" si="1"/>
        <v>0</v>
      </c>
      <c r="E23" s="29"/>
      <c r="F23" s="29">
        <f t="shared" si="0"/>
        <v>0</v>
      </c>
    </row>
    <row r="24" spans="1:6" ht="14.4" x14ac:dyDescent="0.3">
      <c r="A24" s="30"/>
      <c r="B24" s="15"/>
      <c r="C24" s="15"/>
      <c r="D24" s="15">
        <f t="shared" si="1"/>
        <v>0</v>
      </c>
      <c r="E24" s="29"/>
      <c r="F24" s="29">
        <f t="shared" si="0"/>
        <v>0</v>
      </c>
    </row>
    <row r="25" spans="1:6" ht="14.4" x14ac:dyDescent="0.3">
      <c r="A25" s="30"/>
      <c r="B25" s="15"/>
      <c r="C25" s="15"/>
      <c r="D25" s="15">
        <f t="shared" si="1"/>
        <v>0</v>
      </c>
      <c r="E25" s="29"/>
      <c r="F25" s="29">
        <f t="shared" si="0"/>
        <v>0</v>
      </c>
    </row>
    <row r="26" spans="1:6" ht="14.4" x14ac:dyDescent="0.3">
      <c r="A26" s="30"/>
      <c r="B26" s="15"/>
      <c r="C26" s="15"/>
      <c r="D26" s="15">
        <f t="shared" si="1"/>
        <v>0</v>
      </c>
      <c r="E26" s="29"/>
      <c r="F26" s="29">
        <f t="shared" si="0"/>
        <v>0</v>
      </c>
    </row>
    <row r="27" spans="1:6" ht="14.4" x14ac:dyDescent="0.3">
      <c r="A27" s="30"/>
      <c r="B27" s="15"/>
      <c r="C27" s="15"/>
      <c r="D27" s="15">
        <f t="shared" si="1"/>
        <v>0</v>
      </c>
      <c r="E27" s="29"/>
      <c r="F27" s="29">
        <f t="shared" si="0"/>
        <v>0</v>
      </c>
    </row>
    <row r="28" spans="1:6" ht="14.4" x14ac:dyDescent="0.3">
      <c r="A28" s="32"/>
      <c r="B28" s="11"/>
      <c r="C28" s="17" t="s">
        <v>33</v>
      </c>
      <c r="D28" s="11">
        <f>SUM(D7:D27)</f>
        <v>0</v>
      </c>
      <c r="E28" s="16"/>
      <c r="F28" s="16">
        <f>SUM(F7:F27)</f>
        <v>0</v>
      </c>
    </row>
    <row r="29" spans="1:6" ht="14.4" x14ac:dyDescent="0.3">
      <c r="A29" s="32"/>
      <c r="C29" s="17" t="s">
        <v>34</v>
      </c>
      <c r="D29" s="11">
        <f>D28*0.1</f>
        <v>0</v>
      </c>
      <c r="E29" s="16"/>
      <c r="F29" s="16">
        <f>F28*0.1</f>
        <v>0</v>
      </c>
    </row>
    <row r="30" spans="1:6" ht="14.4" x14ac:dyDescent="0.3">
      <c r="A30" s="32"/>
      <c r="C30" s="33" t="s">
        <v>35</v>
      </c>
      <c r="D30" s="34">
        <f>D28+D29</f>
        <v>0</v>
      </c>
      <c r="E30" s="35"/>
      <c r="F30" s="35">
        <f>F28+F29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EBE4-3B8A-43F7-96FF-46EEF34E467C}">
  <sheetPr>
    <tabColor rgb="FFFFFF00"/>
  </sheetPr>
  <dimension ref="B1:F45"/>
  <sheetViews>
    <sheetView workbookViewId="0">
      <selection activeCell="H21" sqref="H21"/>
    </sheetView>
  </sheetViews>
  <sheetFormatPr defaultRowHeight="13.8" x14ac:dyDescent="0.25"/>
  <cols>
    <col min="1" max="1" width="8.796875" style="43"/>
    <col min="2" max="2" width="26.09765625" style="43" customWidth="1"/>
    <col min="3" max="3" width="30.8984375" style="43" customWidth="1"/>
    <col min="4" max="4" width="13.59765625" style="43" customWidth="1"/>
    <col min="5" max="5" width="10.3984375" style="43" customWidth="1"/>
    <col min="6" max="6" width="9.796875" style="43" customWidth="1"/>
    <col min="7" max="16384" width="8.796875" style="43"/>
  </cols>
  <sheetData>
    <row r="1" spans="2:5" x14ac:dyDescent="0.25">
      <c r="B1" s="43" t="s">
        <v>45</v>
      </c>
      <c r="D1" s="43" t="s">
        <v>46</v>
      </c>
    </row>
    <row r="3" spans="2:5" x14ac:dyDescent="0.25">
      <c r="B3" s="44" t="s">
        <v>47</v>
      </c>
      <c r="C3" s="44" t="s">
        <v>48</v>
      </c>
      <c r="D3" s="44" t="s">
        <v>49</v>
      </c>
      <c r="E3" s="44" t="s">
        <v>50</v>
      </c>
    </row>
    <row r="4" spans="2:5" x14ac:dyDescent="0.25">
      <c r="B4" s="44" t="s">
        <v>51</v>
      </c>
      <c r="C4" s="45">
        <v>43922</v>
      </c>
      <c r="D4" s="45">
        <v>43934</v>
      </c>
      <c r="E4" s="44">
        <f>($D4-$C4)</f>
        <v>12</v>
      </c>
    </row>
    <row r="5" spans="2:5" x14ac:dyDescent="0.25">
      <c r="B5" s="44" t="s">
        <v>52</v>
      </c>
      <c r="C5" s="45">
        <v>43928</v>
      </c>
      <c r="D5" s="45">
        <v>43934</v>
      </c>
      <c r="E5" s="44">
        <f t="shared" ref="E5:E20" si="0">($D5-$C5)</f>
        <v>6</v>
      </c>
    </row>
    <row r="6" spans="2:5" x14ac:dyDescent="0.25">
      <c r="B6" s="44" t="s">
        <v>53</v>
      </c>
      <c r="C6" s="45">
        <v>43929</v>
      </c>
      <c r="D6" s="45">
        <v>43934</v>
      </c>
      <c r="E6" s="44">
        <f t="shared" si="0"/>
        <v>5</v>
      </c>
    </row>
    <row r="7" spans="2:5" x14ac:dyDescent="0.25">
      <c r="B7" s="44" t="s">
        <v>54</v>
      </c>
      <c r="C7" s="45">
        <v>43936</v>
      </c>
      <c r="D7" s="45">
        <v>43939</v>
      </c>
      <c r="E7" s="44">
        <f t="shared" si="0"/>
        <v>3</v>
      </c>
    </row>
    <row r="8" spans="2:5" x14ac:dyDescent="0.25">
      <c r="B8" s="44" t="s">
        <v>55</v>
      </c>
      <c r="C8" s="45">
        <v>43942</v>
      </c>
      <c r="D8" s="45">
        <v>43948</v>
      </c>
      <c r="E8" s="44">
        <f t="shared" si="0"/>
        <v>6</v>
      </c>
    </row>
    <row r="9" spans="2:5" x14ac:dyDescent="0.25">
      <c r="B9" s="44" t="s">
        <v>56</v>
      </c>
      <c r="C9" s="45">
        <v>43942</v>
      </c>
      <c r="D9" s="45">
        <v>43948</v>
      </c>
      <c r="E9" s="44">
        <f t="shared" si="0"/>
        <v>6</v>
      </c>
    </row>
    <row r="10" spans="2:5" x14ac:dyDescent="0.25">
      <c r="B10" s="44" t="s">
        <v>57</v>
      </c>
      <c r="C10" s="45">
        <v>43942</v>
      </c>
      <c r="D10" s="45">
        <v>43948</v>
      </c>
      <c r="E10" s="44">
        <f t="shared" si="0"/>
        <v>6</v>
      </c>
    </row>
    <row r="11" spans="2:5" x14ac:dyDescent="0.25">
      <c r="B11" s="44" t="s">
        <v>58</v>
      </c>
      <c r="C11" s="45">
        <v>43946</v>
      </c>
      <c r="D11" s="45">
        <v>43948</v>
      </c>
      <c r="E11" s="44">
        <f t="shared" si="0"/>
        <v>2</v>
      </c>
    </row>
    <row r="12" spans="2:5" x14ac:dyDescent="0.25">
      <c r="B12" s="44" t="s">
        <v>59</v>
      </c>
      <c r="C12" s="45">
        <v>43946</v>
      </c>
      <c r="D12" s="45">
        <v>43948</v>
      </c>
      <c r="E12" s="44">
        <f t="shared" si="0"/>
        <v>2</v>
      </c>
    </row>
    <row r="13" spans="2:5" x14ac:dyDescent="0.25">
      <c r="B13" s="44" t="s">
        <v>60</v>
      </c>
      <c r="C13" s="45">
        <v>43949</v>
      </c>
      <c r="D13" s="45">
        <v>43952</v>
      </c>
      <c r="E13" s="44">
        <f t="shared" si="0"/>
        <v>3</v>
      </c>
    </row>
    <row r="14" spans="2:5" x14ac:dyDescent="0.25">
      <c r="B14" s="44" t="s">
        <v>61</v>
      </c>
      <c r="C14" s="45">
        <v>43952</v>
      </c>
      <c r="D14" s="45">
        <v>43953</v>
      </c>
      <c r="E14" s="44">
        <f t="shared" si="0"/>
        <v>1</v>
      </c>
    </row>
    <row r="15" spans="2:5" x14ac:dyDescent="0.25">
      <c r="B15" s="44" t="s">
        <v>62</v>
      </c>
      <c r="C15" s="45">
        <v>43956</v>
      </c>
      <c r="D15" s="45">
        <v>43960</v>
      </c>
      <c r="E15" s="44">
        <f t="shared" si="0"/>
        <v>4</v>
      </c>
    </row>
    <row r="16" spans="2:5" x14ac:dyDescent="0.25">
      <c r="B16" s="44" t="s">
        <v>63</v>
      </c>
      <c r="C16" s="45">
        <v>43961</v>
      </c>
      <c r="D16" s="45">
        <v>43962</v>
      </c>
      <c r="E16" s="44">
        <f t="shared" si="0"/>
        <v>1</v>
      </c>
    </row>
    <row r="17" spans="2:6" x14ac:dyDescent="0.25">
      <c r="B17" s="44" t="s">
        <v>64</v>
      </c>
      <c r="C17" s="45">
        <v>43965</v>
      </c>
      <c r="D17" s="45">
        <v>43966</v>
      </c>
      <c r="E17" s="44">
        <f t="shared" si="0"/>
        <v>1</v>
      </c>
    </row>
    <row r="18" spans="2:6" x14ac:dyDescent="0.25">
      <c r="B18" s="44" t="s">
        <v>65</v>
      </c>
      <c r="C18" s="45">
        <v>43965</v>
      </c>
      <c r="D18" s="45">
        <v>43966</v>
      </c>
      <c r="E18" s="44">
        <f t="shared" si="0"/>
        <v>1</v>
      </c>
    </row>
    <row r="19" spans="2:6" x14ac:dyDescent="0.25">
      <c r="B19" s="44" t="s">
        <v>66</v>
      </c>
      <c r="C19" s="45">
        <v>43965</v>
      </c>
      <c r="D19" s="45">
        <v>43966</v>
      </c>
      <c r="E19" s="44">
        <f t="shared" si="0"/>
        <v>1</v>
      </c>
    </row>
    <row r="20" spans="2:6" x14ac:dyDescent="0.25">
      <c r="B20" s="44" t="s">
        <v>67</v>
      </c>
      <c r="C20" s="45">
        <v>43965</v>
      </c>
      <c r="D20" s="45">
        <v>43966</v>
      </c>
      <c r="E20" s="44">
        <f t="shared" si="0"/>
        <v>1</v>
      </c>
    </row>
    <row r="23" spans="2:6" ht="14.4" x14ac:dyDescent="0.3">
      <c r="B23" s="46" t="s">
        <v>68</v>
      </c>
      <c r="C23" s="47" t="s">
        <v>69</v>
      </c>
      <c r="D23" s="47" t="s">
        <v>70</v>
      </c>
      <c r="E23" s="46" t="s">
        <v>71</v>
      </c>
      <c r="F23" s="46" t="s">
        <v>72</v>
      </c>
    </row>
    <row r="24" spans="2:6" x14ac:dyDescent="0.25">
      <c r="B24" s="44" t="s">
        <v>73</v>
      </c>
      <c r="C24" s="45">
        <v>43965</v>
      </c>
      <c r="D24" s="45">
        <v>43967</v>
      </c>
      <c r="E24" s="48">
        <f t="shared" ref="E24:E29" si="1">($D24-$C24)</f>
        <v>2</v>
      </c>
      <c r="F24" s="44" t="s">
        <v>74</v>
      </c>
    </row>
    <row r="25" spans="2:6" x14ac:dyDescent="0.25">
      <c r="B25" s="44" t="s">
        <v>75</v>
      </c>
      <c r="C25" s="45">
        <v>43969</v>
      </c>
      <c r="D25" s="45">
        <v>43972</v>
      </c>
      <c r="E25" s="48">
        <f t="shared" si="1"/>
        <v>3</v>
      </c>
      <c r="F25" s="44" t="s">
        <v>74</v>
      </c>
    </row>
    <row r="26" spans="2:6" x14ac:dyDescent="0.25">
      <c r="B26" s="44" t="s">
        <v>76</v>
      </c>
      <c r="C26" s="45">
        <v>43973</v>
      </c>
      <c r="D26" s="45">
        <v>43976</v>
      </c>
      <c r="E26" s="48">
        <f t="shared" si="1"/>
        <v>3</v>
      </c>
      <c r="F26" s="44" t="s">
        <v>77</v>
      </c>
    </row>
    <row r="27" spans="2:6" x14ac:dyDescent="0.25">
      <c r="B27" s="44" t="s">
        <v>78</v>
      </c>
      <c r="C27" s="45">
        <v>43977</v>
      </c>
      <c r="D27" s="45">
        <v>43980</v>
      </c>
      <c r="E27" s="48">
        <f t="shared" si="1"/>
        <v>3</v>
      </c>
      <c r="F27" s="44" t="s">
        <v>77</v>
      </c>
    </row>
    <row r="28" spans="2:6" x14ac:dyDescent="0.25">
      <c r="B28" s="44" t="s">
        <v>79</v>
      </c>
      <c r="C28" s="45">
        <v>43981</v>
      </c>
      <c r="D28" s="45">
        <v>43985</v>
      </c>
      <c r="E28" s="48">
        <f t="shared" si="1"/>
        <v>4</v>
      </c>
      <c r="F28" s="44" t="s">
        <v>77</v>
      </c>
    </row>
    <row r="29" spans="2:6" x14ac:dyDescent="0.25">
      <c r="B29" s="44" t="s">
        <v>80</v>
      </c>
      <c r="C29" s="45">
        <v>43986</v>
      </c>
      <c r="D29" s="45">
        <v>43990</v>
      </c>
      <c r="E29" s="48">
        <f t="shared" si="1"/>
        <v>4</v>
      </c>
      <c r="F29" s="44" t="s">
        <v>74</v>
      </c>
    </row>
    <row r="39" spans="2:3" ht="14.4" x14ac:dyDescent="0.3">
      <c r="B39" s="46" t="s">
        <v>81</v>
      </c>
      <c r="C39" s="46" t="s">
        <v>82</v>
      </c>
    </row>
    <row r="40" spans="2:3" x14ac:dyDescent="0.25">
      <c r="B40" s="44" t="s">
        <v>73</v>
      </c>
      <c r="C40" s="44" t="s">
        <v>83</v>
      </c>
    </row>
    <row r="41" spans="2:3" x14ac:dyDescent="0.25">
      <c r="B41" s="44" t="s">
        <v>75</v>
      </c>
      <c r="C41" s="44" t="s">
        <v>84</v>
      </c>
    </row>
    <row r="42" spans="2:3" x14ac:dyDescent="0.25">
      <c r="B42" s="44" t="s">
        <v>76</v>
      </c>
      <c r="C42" s="44" t="s">
        <v>85</v>
      </c>
    </row>
    <row r="43" spans="2:3" x14ac:dyDescent="0.25">
      <c r="B43" s="44" t="s">
        <v>78</v>
      </c>
      <c r="C43" s="44" t="s">
        <v>86</v>
      </c>
    </row>
    <row r="44" spans="2:3" x14ac:dyDescent="0.25">
      <c r="B44" s="44" t="s">
        <v>79</v>
      </c>
      <c r="C44" s="44" t="s">
        <v>87</v>
      </c>
    </row>
    <row r="45" spans="2:3" x14ac:dyDescent="0.25">
      <c r="B45" s="44" t="s">
        <v>80</v>
      </c>
      <c r="C45" s="44" t="s">
        <v>88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E1000"/>
  <sheetViews>
    <sheetView topLeftCell="A9" workbookViewId="0">
      <selection activeCell="I22" sqref="I22"/>
    </sheetView>
  </sheetViews>
  <sheetFormatPr defaultColWidth="12.69921875" defaultRowHeight="15" customHeight="1" x14ac:dyDescent="0.25"/>
  <cols>
    <col min="1" max="2" width="7.69921875" customWidth="1"/>
    <col min="3" max="3" width="30.69921875" customWidth="1"/>
    <col min="4" max="26" width="7.69921875" customWidth="1"/>
  </cols>
  <sheetData>
    <row r="1" spans="1:5" ht="15.6" x14ac:dyDescent="0.25">
      <c r="A1" s="1" t="s">
        <v>0</v>
      </c>
      <c r="C1" s="3"/>
      <c r="D1" s="4"/>
      <c r="E1" s="5"/>
    </row>
    <row r="2" spans="1:5" ht="14.4" x14ac:dyDescent="0.25">
      <c r="A2" s="6"/>
      <c r="C2" s="3"/>
      <c r="D2" s="4"/>
      <c r="E2" s="5"/>
    </row>
    <row r="3" spans="1:5" ht="14.4" x14ac:dyDescent="0.25">
      <c r="C3" s="3"/>
      <c r="D3" s="12" t="s">
        <v>6</v>
      </c>
      <c r="E3" s="5"/>
    </row>
    <row r="4" spans="1:5" ht="13.8" x14ac:dyDescent="0.25">
      <c r="D4" s="4" t="s">
        <v>10</v>
      </c>
      <c r="E4" s="5"/>
    </row>
    <row r="5" spans="1:5" ht="14.4" x14ac:dyDescent="0.3">
      <c r="A5" s="13"/>
      <c r="C5" s="13" t="s">
        <v>15</v>
      </c>
      <c r="D5" s="14"/>
      <c r="E5" s="10"/>
    </row>
    <row r="6" spans="1:5" ht="43.2" x14ac:dyDescent="0.3">
      <c r="A6" s="17" t="s">
        <v>14</v>
      </c>
      <c r="B6" s="2" t="s">
        <v>16</v>
      </c>
      <c r="C6" s="20" t="s">
        <v>17</v>
      </c>
      <c r="D6" s="21" t="s">
        <v>20</v>
      </c>
      <c r="E6" s="23" t="s">
        <v>22</v>
      </c>
    </row>
    <row r="7" spans="1:5" ht="14.4" x14ac:dyDescent="0.3">
      <c r="A7" s="15"/>
      <c r="B7" s="15"/>
      <c r="C7" s="30"/>
      <c r="D7" s="15"/>
      <c r="E7" s="29">
        <f t="shared" ref="E7:E26" si="0">A7*D7</f>
        <v>0</v>
      </c>
    </row>
    <row r="8" spans="1:5" ht="14.4" x14ac:dyDescent="0.3">
      <c r="A8" s="15"/>
      <c r="B8" s="15"/>
      <c r="C8" s="30"/>
      <c r="D8" s="15"/>
      <c r="E8" s="29">
        <f t="shared" si="0"/>
        <v>0</v>
      </c>
    </row>
    <row r="9" spans="1:5" ht="14.4" x14ac:dyDescent="0.3">
      <c r="A9" s="15"/>
      <c r="B9" s="15"/>
      <c r="C9" s="30"/>
      <c r="D9" s="15"/>
      <c r="E9" s="29">
        <f t="shared" si="0"/>
        <v>0</v>
      </c>
    </row>
    <row r="10" spans="1:5" ht="14.4" x14ac:dyDescent="0.3">
      <c r="A10" s="15"/>
      <c r="B10" s="15"/>
      <c r="C10" s="30"/>
      <c r="D10" s="15"/>
      <c r="E10" s="29">
        <f t="shared" si="0"/>
        <v>0</v>
      </c>
    </row>
    <row r="11" spans="1:5" ht="14.4" x14ac:dyDescent="0.3">
      <c r="A11" s="15"/>
      <c r="B11" s="15"/>
      <c r="C11" s="30"/>
      <c r="D11" s="15"/>
      <c r="E11" s="29">
        <f t="shared" si="0"/>
        <v>0</v>
      </c>
    </row>
    <row r="12" spans="1:5" ht="14.4" x14ac:dyDescent="0.3">
      <c r="A12" s="15"/>
      <c r="B12" s="15"/>
      <c r="C12" s="30"/>
      <c r="D12" s="15"/>
      <c r="E12" s="29">
        <f t="shared" si="0"/>
        <v>0</v>
      </c>
    </row>
    <row r="13" spans="1:5" ht="14.4" x14ac:dyDescent="0.3">
      <c r="A13" s="15"/>
      <c r="B13" s="15"/>
      <c r="C13" s="30"/>
      <c r="D13" s="15"/>
      <c r="E13" s="29">
        <f t="shared" si="0"/>
        <v>0</v>
      </c>
    </row>
    <row r="14" spans="1:5" ht="14.4" x14ac:dyDescent="0.3">
      <c r="A14" s="15"/>
      <c r="B14" s="15"/>
      <c r="C14" s="30"/>
      <c r="D14" s="15"/>
      <c r="E14" s="29">
        <f t="shared" si="0"/>
        <v>0</v>
      </c>
    </row>
    <row r="15" spans="1:5" ht="14.4" x14ac:dyDescent="0.3">
      <c r="A15" s="15"/>
      <c r="B15" s="15"/>
      <c r="C15" s="30"/>
      <c r="D15" s="15"/>
      <c r="E15" s="29">
        <f t="shared" si="0"/>
        <v>0</v>
      </c>
    </row>
    <row r="16" spans="1:5" ht="14.4" x14ac:dyDescent="0.3">
      <c r="A16" s="15"/>
      <c r="B16" s="15"/>
      <c r="C16" s="30"/>
      <c r="D16" s="15"/>
      <c r="E16" s="29">
        <f t="shared" si="0"/>
        <v>0</v>
      </c>
    </row>
    <row r="17" spans="1:5" ht="14.4" x14ac:dyDescent="0.3">
      <c r="A17" s="15"/>
      <c r="B17" s="15"/>
      <c r="C17" s="30"/>
      <c r="D17" s="15"/>
      <c r="E17" s="29">
        <f t="shared" si="0"/>
        <v>0</v>
      </c>
    </row>
    <row r="18" spans="1:5" ht="14.4" x14ac:dyDescent="0.3">
      <c r="A18" s="15"/>
      <c r="B18" s="15"/>
      <c r="C18" s="30"/>
      <c r="D18" s="15"/>
      <c r="E18" s="29">
        <f t="shared" si="0"/>
        <v>0</v>
      </c>
    </row>
    <row r="19" spans="1:5" ht="14.4" x14ac:dyDescent="0.3">
      <c r="A19" s="15"/>
      <c r="B19" s="15"/>
      <c r="C19" s="30"/>
      <c r="D19" s="15"/>
      <c r="E19" s="29">
        <f t="shared" si="0"/>
        <v>0</v>
      </c>
    </row>
    <row r="20" spans="1:5" ht="14.4" x14ac:dyDescent="0.3">
      <c r="A20" s="15"/>
      <c r="B20" s="15"/>
      <c r="C20" s="30"/>
      <c r="D20" s="15"/>
      <c r="E20" s="29">
        <f t="shared" si="0"/>
        <v>0</v>
      </c>
    </row>
    <row r="21" spans="1:5" ht="15.75" customHeight="1" x14ac:dyDescent="0.3">
      <c r="A21" s="15"/>
      <c r="B21" s="15"/>
      <c r="C21" s="30"/>
      <c r="D21" s="15"/>
      <c r="E21" s="29">
        <f t="shared" si="0"/>
        <v>0</v>
      </c>
    </row>
    <row r="22" spans="1:5" ht="15.75" customHeight="1" x14ac:dyDescent="0.3">
      <c r="A22" s="15"/>
      <c r="B22" s="15"/>
      <c r="C22" s="30"/>
      <c r="D22" s="15"/>
      <c r="E22" s="29">
        <f t="shared" si="0"/>
        <v>0</v>
      </c>
    </row>
    <row r="23" spans="1:5" ht="15.75" customHeight="1" x14ac:dyDescent="0.3">
      <c r="A23" s="15"/>
      <c r="B23" s="15"/>
      <c r="C23" s="30"/>
      <c r="D23" s="15"/>
      <c r="E23" s="29">
        <f t="shared" si="0"/>
        <v>0</v>
      </c>
    </row>
    <row r="24" spans="1:5" ht="15.75" customHeight="1" x14ac:dyDescent="0.3">
      <c r="A24" s="15"/>
      <c r="B24" s="15"/>
      <c r="C24" s="30"/>
      <c r="D24" s="15"/>
      <c r="E24" s="29">
        <f t="shared" si="0"/>
        <v>0</v>
      </c>
    </row>
    <row r="25" spans="1:5" ht="15.75" customHeight="1" x14ac:dyDescent="0.3">
      <c r="A25" s="15"/>
      <c r="B25" s="15"/>
      <c r="C25" s="30"/>
      <c r="D25" s="15"/>
      <c r="E25" s="29">
        <f t="shared" si="0"/>
        <v>0</v>
      </c>
    </row>
    <row r="26" spans="1:5" ht="15.75" customHeight="1" x14ac:dyDescent="0.3">
      <c r="C26" s="32"/>
      <c r="D26" s="11"/>
      <c r="E26" s="16">
        <f t="shared" si="0"/>
        <v>0</v>
      </c>
    </row>
    <row r="27" spans="1:5" ht="15.75" customHeight="1" x14ac:dyDescent="0.3">
      <c r="D27" s="17" t="s">
        <v>33</v>
      </c>
      <c r="E27" s="16">
        <f>SUM(E7:E26)</f>
        <v>0</v>
      </c>
    </row>
    <row r="28" spans="1:5" ht="15.75" customHeight="1" x14ac:dyDescent="0.3">
      <c r="D28" s="17" t="s">
        <v>36</v>
      </c>
      <c r="E28" s="16">
        <f>E27*0.05</f>
        <v>0</v>
      </c>
    </row>
    <row r="29" spans="1:5" ht="15.75" customHeight="1" x14ac:dyDescent="0.3">
      <c r="D29" s="17" t="s">
        <v>33</v>
      </c>
      <c r="E29" s="16">
        <f>E27+E28</f>
        <v>0</v>
      </c>
    </row>
    <row r="30" spans="1:5" ht="15.75" customHeight="1" x14ac:dyDescent="0.3">
      <c r="D30" s="17" t="s">
        <v>34</v>
      </c>
      <c r="E30" s="16">
        <f>E29*0.1</f>
        <v>0</v>
      </c>
    </row>
    <row r="31" spans="1:5" ht="15.75" customHeight="1" x14ac:dyDescent="0.3">
      <c r="D31" s="33" t="s">
        <v>35</v>
      </c>
      <c r="E31" s="16">
        <f>E29+E30</f>
        <v>0</v>
      </c>
    </row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  <headerFooter>
    <oddHeader>&amp;CTeam Project Project Management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  <pageSetUpPr fitToPage="1"/>
  </sheetPr>
  <dimension ref="A1:F1000"/>
  <sheetViews>
    <sheetView workbookViewId="0"/>
  </sheetViews>
  <sheetFormatPr defaultColWidth="12.69921875" defaultRowHeight="15" customHeight="1" x14ac:dyDescent="0.25"/>
  <cols>
    <col min="1" max="1" width="36.796875" customWidth="1"/>
    <col min="2" max="2" width="11.5" customWidth="1"/>
    <col min="3" max="5" width="7.69921875" customWidth="1"/>
    <col min="6" max="6" width="12.296875" customWidth="1"/>
    <col min="7" max="26" width="7.69921875" customWidth="1"/>
  </cols>
  <sheetData>
    <row r="1" spans="1:6" ht="20.399999999999999" x14ac:dyDescent="0.35">
      <c r="A1" s="1" t="s">
        <v>0</v>
      </c>
      <c r="B1" s="4"/>
      <c r="C1" s="7"/>
      <c r="D1" s="9"/>
      <c r="E1" s="10"/>
    </row>
    <row r="2" spans="1:6" ht="14.4" x14ac:dyDescent="0.3">
      <c r="A2" s="6" t="s">
        <v>5</v>
      </c>
      <c r="B2" s="4"/>
      <c r="C2" s="7"/>
      <c r="D2" s="11" t="s">
        <v>8</v>
      </c>
      <c r="E2" s="16"/>
    </row>
    <row r="3" spans="1:6" ht="14.4" x14ac:dyDescent="0.3">
      <c r="A3" s="3"/>
      <c r="B3" s="12" t="s">
        <v>6</v>
      </c>
      <c r="C3" s="7" t="s">
        <v>42</v>
      </c>
      <c r="D3" s="18"/>
      <c r="E3" s="16"/>
    </row>
    <row r="4" spans="1:6" ht="14.4" x14ac:dyDescent="0.3">
      <c r="B4" s="4" t="s">
        <v>10</v>
      </c>
      <c r="C4" s="7"/>
      <c r="D4" s="11"/>
      <c r="E4" s="16"/>
    </row>
    <row r="5" spans="1:6" ht="14.4" x14ac:dyDescent="0.3">
      <c r="A5" s="13"/>
      <c r="B5" s="14" t="s">
        <v>43</v>
      </c>
      <c r="C5" s="14"/>
      <c r="D5" s="14"/>
      <c r="E5" s="19"/>
    </row>
    <row r="6" spans="1:6" ht="28.8" x14ac:dyDescent="0.3">
      <c r="A6" s="20" t="s">
        <v>19</v>
      </c>
      <c r="B6" s="22" t="s">
        <v>21</v>
      </c>
      <c r="C6" s="22" t="s">
        <v>23</v>
      </c>
      <c r="D6" s="22" t="s">
        <v>24</v>
      </c>
      <c r="E6" s="25" t="s">
        <v>25</v>
      </c>
      <c r="F6" s="22" t="s">
        <v>26</v>
      </c>
    </row>
    <row r="7" spans="1:6" ht="14.4" x14ac:dyDescent="0.3">
      <c r="A7" s="30"/>
      <c r="B7" s="15"/>
      <c r="C7" s="15"/>
      <c r="D7" s="15">
        <f t="shared" ref="D7:D28" si="0">B7*C7</f>
        <v>0</v>
      </c>
      <c r="E7" s="29"/>
      <c r="F7" s="29">
        <f t="shared" ref="F7:F28" si="1">D7*E7</f>
        <v>0</v>
      </c>
    </row>
    <row r="8" spans="1:6" ht="14.4" x14ac:dyDescent="0.3">
      <c r="A8" s="30"/>
      <c r="B8" s="15"/>
      <c r="C8" s="15"/>
      <c r="D8" s="15">
        <f t="shared" si="0"/>
        <v>0</v>
      </c>
      <c r="E8" s="29"/>
      <c r="F8" s="29">
        <f t="shared" si="1"/>
        <v>0</v>
      </c>
    </row>
    <row r="9" spans="1:6" ht="14.4" x14ac:dyDescent="0.3">
      <c r="A9" s="30"/>
      <c r="B9" s="15"/>
      <c r="C9" s="15"/>
      <c r="D9" s="15">
        <f t="shared" si="0"/>
        <v>0</v>
      </c>
      <c r="E9" s="29"/>
      <c r="F9" s="29">
        <f t="shared" si="1"/>
        <v>0</v>
      </c>
    </row>
    <row r="10" spans="1:6" ht="14.4" x14ac:dyDescent="0.3">
      <c r="A10" s="30"/>
      <c r="B10" s="15"/>
      <c r="C10" s="15"/>
      <c r="D10" s="15">
        <f t="shared" si="0"/>
        <v>0</v>
      </c>
      <c r="E10" s="29"/>
      <c r="F10" s="29">
        <f t="shared" si="1"/>
        <v>0</v>
      </c>
    </row>
    <row r="11" spans="1:6" ht="14.4" x14ac:dyDescent="0.3">
      <c r="A11" s="30"/>
      <c r="B11" s="15"/>
      <c r="C11" s="15"/>
      <c r="D11" s="15">
        <f t="shared" si="0"/>
        <v>0</v>
      </c>
      <c r="E11" s="29"/>
      <c r="F11" s="29">
        <f t="shared" si="1"/>
        <v>0</v>
      </c>
    </row>
    <row r="12" spans="1:6" ht="14.4" x14ac:dyDescent="0.3">
      <c r="A12" s="30"/>
      <c r="B12" s="15"/>
      <c r="C12" s="15"/>
      <c r="D12" s="15">
        <f t="shared" si="0"/>
        <v>0</v>
      </c>
      <c r="E12" s="29"/>
      <c r="F12" s="29">
        <f t="shared" si="1"/>
        <v>0</v>
      </c>
    </row>
    <row r="13" spans="1:6" ht="14.4" x14ac:dyDescent="0.3">
      <c r="A13" s="30"/>
      <c r="B13" s="15"/>
      <c r="C13" s="15"/>
      <c r="D13" s="15">
        <f t="shared" si="0"/>
        <v>0</v>
      </c>
      <c r="E13" s="29"/>
      <c r="F13" s="29">
        <f t="shared" si="1"/>
        <v>0</v>
      </c>
    </row>
    <row r="14" spans="1:6" ht="14.4" x14ac:dyDescent="0.3">
      <c r="A14" s="30"/>
      <c r="B14" s="15"/>
      <c r="C14" s="15"/>
      <c r="D14" s="15">
        <f t="shared" si="0"/>
        <v>0</v>
      </c>
      <c r="E14" s="29"/>
      <c r="F14" s="29">
        <f t="shared" si="1"/>
        <v>0</v>
      </c>
    </row>
    <row r="15" spans="1:6" ht="14.4" x14ac:dyDescent="0.3">
      <c r="A15" s="30"/>
      <c r="B15" s="15"/>
      <c r="C15" s="15"/>
      <c r="D15" s="15">
        <f t="shared" si="0"/>
        <v>0</v>
      </c>
      <c r="E15" s="29"/>
      <c r="F15" s="29">
        <f t="shared" si="1"/>
        <v>0</v>
      </c>
    </row>
    <row r="16" spans="1:6" ht="14.4" x14ac:dyDescent="0.3">
      <c r="A16" s="30"/>
      <c r="B16" s="15"/>
      <c r="C16" s="15"/>
      <c r="D16" s="15">
        <f t="shared" si="0"/>
        <v>0</v>
      </c>
      <c r="E16" s="29"/>
      <c r="F16" s="29">
        <f t="shared" si="1"/>
        <v>0</v>
      </c>
    </row>
    <row r="17" spans="1:6" ht="14.4" x14ac:dyDescent="0.3">
      <c r="A17" s="30"/>
      <c r="B17" s="15"/>
      <c r="C17" s="15"/>
      <c r="D17" s="15">
        <f t="shared" si="0"/>
        <v>0</v>
      </c>
      <c r="E17" s="29"/>
      <c r="F17" s="29">
        <f t="shared" si="1"/>
        <v>0</v>
      </c>
    </row>
    <row r="18" spans="1:6" ht="14.4" x14ac:dyDescent="0.3">
      <c r="A18" s="30"/>
      <c r="B18" s="15"/>
      <c r="C18" s="15"/>
      <c r="D18" s="15">
        <f t="shared" si="0"/>
        <v>0</v>
      </c>
      <c r="E18" s="29"/>
      <c r="F18" s="29">
        <f t="shared" si="1"/>
        <v>0</v>
      </c>
    </row>
    <row r="19" spans="1:6" ht="14.4" x14ac:dyDescent="0.3">
      <c r="A19" s="30"/>
      <c r="B19" s="15"/>
      <c r="C19" s="15"/>
      <c r="D19" s="15">
        <f t="shared" si="0"/>
        <v>0</v>
      </c>
      <c r="E19" s="29"/>
      <c r="F19" s="29">
        <f t="shared" si="1"/>
        <v>0</v>
      </c>
    </row>
    <row r="20" spans="1:6" ht="14.4" x14ac:dyDescent="0.3">
      <c r="A20" s="30"/>
      <c r="B20" s="15"/>
      <c r="C20" s="15"/>
      <c r="D20" s="15">
        <f t="shared" si="0"/>
        <v>0</v>
      </c>
      <c r="E20" s="29"/>
      <c r="F20" s="29">
        <f t="shared" si="1"/>
        <v>0</v>
      </c>
    </row>
    <row r="21" spans="1:6" ht="15.75" customHeight="1" x14ac:dyDescent="0.3">
      <c r="A21" s="30"/>
      <c r="B21" s="15"/>
      <c r="C21" s="15"/>
      <c r="D21" s="15">
        <f t="shared" si="0"/>
        <v>0</v>
      </c>
      <c r="E21" s="29"/>
      <c r="F21" s="29">
        <f t="shared" si="1"/>
        <v>0</v>
      </c>
    </row>
    <row r="22" spans="1:6" ht="15.75" customHeight="1" x14ac:dyDescent="0.3">
      <c r="A22" s="30"/>
      <c r="B22" s="15"/>
      <c r="C22" s="15"/>
      <c r="D22" s="15">
        <f t="shared" si="0"/>
        <v>0</v>
      </c>
      <c r="E22" s="29"/>
      <c r="F22" s="29">
        <f t="shared" si="1"/>
        <v>0</v>
      </c>
    </row>
    <row r="23" spans="1:6" ht="15.75" customHeight="1" x14ac:dyDescent="0.3">
      <c r="A23" s="30"/>
      <c r="B23" s="15"/>
      <c r="C23" s="15"/>
      <c r="D23" s="15">
        <f t="shared" si="0"/>
        <v>0</v>
      </c>
      <c r="E23" s="29"/>
      <c r="F23" s="29">
        <f t="shared" si="1"/>
        <v>0</v>
      </c>
    </row>
    <row r="24" spans="1:6" ht="15.75" customHeight="1" x14ac:dyDescent="0.3">
      <c r="A24" s="30"/>
      <c r="B24" s="15"/>
      <c r="C24" s="15"/>
      <c r="D24" s="15">
        <f t="shared" si="0"/>
        <v>0</v>
      </c>
      <c r="E24" s="29"/>
      <c r="F24" s="29">
        <f t="shared" si="1"/>
        <v>0</v>
      </c>
    </row>
    <row r="25" spans="1:6" ht="15.75" customHeight="1" x14ac:dyDescent="0.3">
      <c r="A25" s="30"/>
      <c r="B25" s="15"/>
      <c r="C25" s="15"/>
      <c r="D25" s="15">
        <f t="shared" si="0"/>
        <v>0</v>
      </c>
      <c r="E25" s="29"/>
      <c r="F25" s="29">
        <f t="shared" si="1"/>
        <v>0</v>
      </c>
    </row>
    <row r="26" spans="1:6" ht="15.75" customHeight="1" x14ac:dyDescent="0.3">
      <c r="A26" s="30"/>
      <c r="B26" s="15"/>
      <c r="C26" s="15"/>
      <c r="D26" s="15">
        <f t="shared" si="0"/>
        <v>0</v>
      </c>
      <c r="E26" s="29"/>
      <c r="F26" s="29">
        <f t="shared" si="1"/>
        <v>0</v>
      </c>
    </row>
    <row r="27" spans="1:6" ht="15.75" customHeight="1" x14ac:dyDescent="0.3">
      <c r="A27" s="30"/>
      <c r="B27" s="15"/>
      <c r="C27" s="15"/>
      <c r="D27" s="15">
        <f t="shared" si="0"/>
        <v>0</v>
      </c>
      <c r="E27" s="29"/>
      <c r="F27" s="29">
        <f t="shared" si="1"/>
        <v>0</v>
      </c>
    </row>
    <row r="28" spans="1:6" ht="15.75" customHeight="1" x14ac:dyDescent="0.3">
      <c r="A28" s="30"/>
      <c r="B28" s="15"/>
      <c r="C28" s="15"/>
      <c r="D28" s="15">
        <f t="shared" si="0"/>
        <v>0</v>
      </c>
      <c r="E28" s="29"/>
      <c r="F28" s="29">
        <f t="shared" si="1"/>
        <v>0</v>
      </c>
    </row>
    <row r="29" spans="1:6" ht="15.75" customHeight="1" x14ac:dyDescent="0.3">
      <c r="A29" s="32"/>
      <c r="B29" s="11"/>
      <c r="C29" s="17" t="s">
        <v>33</v>
      </c>
      <c r="D29" s="11">
        <f>SUM(D7:D28)</f>
        <v>0</v>
      </c>
      <c r="E29" s="16"/>
      <c r="F29" s="16">
        <f>SUM(F7:F28)</f>
        <v>0</v>
      </c>
    </row>
    <row r="30" spans="1:6" ht="15.75" customHeight="1" x14ac:dyDescent="0.3">
      <c r="A30" s="32"/>
      <c r="C30" s="17" t="s">
        <v>34</v>
      </c>
      <c r="D30" s="11">
        <f>D29*0.1</f>
        <v>0</v>
      </c>
      <c r="E30" s="16"/>
      <c r="F30" s="16">
        <f>F29*0.1</f>
        <v>0</v>
      </c>
    </row>
    <row r="31" spans="1:6" ht="15.75" customHeight="1" x14ac:dyDescent="0.3">
      <c r="A31" s="32"/>
      <c r="C31" s="33" t="s">
        <v>35</v>
      </c>
      <c r="D31" s="34">
        <f>D29+D30</f>
        <v>0</v>
      </c>
      <c r="E31" s="35"/>
      <c r="F31" s="35">
        <f>F29+F30</f>
        <v>0</v>
      </c>
    </row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fitToHeight="0" orientation="portrait"/>
  <headerFooter>
    <oddHeader>&amp;CTeam Project Project Management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G1002"/>
  <sheetViews>
    <sheetView workbookViewId="0">
      <selection activeCell="A26" sqref="A26"/>
    </sheetView>
  </sheetViews>
  <sheetFormatPr defaultColWidth="12.69921875" defaultRowHeight="15" customHeight="1" x14ac:dyDescent="0.25"/>
  <cols>
    <col min="1" max="1" width="33" customWidth="1"/>
    <col min="2" max="2" width="18.69921875" customWidth="1"/>
    <col min="3" max="6" width="7.69921875" customWidth="1"/>
    <col min="7" max="7" width="12.296875" customWidth="1"/>
    <col min="8" max="27" width="7.69921875" customWidth="1"/>
  </cols>
  <sheetData>
    <row r="1" spans="1:7" ht="20.399999999999999" x14ac:dyDescent="0.35">
      <c r="A1" s="1" t="s">
        <v>0</v>
      </c>
      <c r="B1" s="1"/>
      <c r="C1" s="4"/>
      <c r="D1" s="7"/>
      <c r="E1" s="9"/>
      <c r="F1" s="10"/>
    </row>
    <row r="2" spans="1:7" ht="14.4" x14ac:dyDescent="0.3">
      <c r="A2" s="3"/>
      <c r="B2" s="3"/>
      <c r="C2" s="4"/>
      <c r="D2" s="7"/>
      <c r="E2" s="11" t="s">
        <v>8</v>
      </c>
      <c r="F2" s="16"/>
    </row>
    <row r="3" spans="1:7" ht="14.4" x14ac:dyDescent="0.3">
      <c r="A3" s="3"/>
      <c r="B3" s="3"/>
      <c r="C3" s="12" t="s">
        <v>6</v>
      </c>
      <c r="D3" s="7" t="s">
        <v>134</v>
      </c>
      <c r="E3" s="18"/>
      <c r="F3" s="16"/>
    </row>
    <row r="4" spans="1:7" ht="14.4" x14ac:dyDescent="0.3">
      <c r="C4" s="4" t="s">
        <v>10</v>
      </c>
      <c r="D4" s="78">
        <v>43923</v>
      </c>
      <c r="E4" s="11"/>
      <c r="F4" s="16"/>
    </row>
    <row r="5" spans="1:7" ht="14.4" x14ac:dyDescent="0.3">
      <c r="A5" s="13"/>
      <c r="B5" s="13"/>
      <c r="C5" s="14" t="s">
        <v>18</v>
      </c>
      <c r="D5" s="14">
        <v>40</v>
      </c>
      <c r="E5" s="14"/>
      <c r="F5" s="19"/>
    </row>
    <row r="6" spans="1:7" ht="28.8" x14ac:dyDescent="0.3">
      <c r="A6" s="20" t="s">
        <v>19</v>
      </c>
      <c r="B6" s="20" t="s">
        <v>133</v>
      </c>
      <c r="C6" s="22" t="s">
        <v>21</v>
      </c>
      <c r="D6" s="22" t="s">
        <v>23</v>
      </c>
      <c r="E6" s="22" t="s">
        <v>24</v>
      </c>
      <c r="F6" s="25" t="s">
        <v>25</v>
      </c>
      <c r="G6" s="22" t="s">
        <v>26</v>
      </c>
    </row>
    <row r="7" spans="1:7" ht="14.4" x14ac:dyDescent="0.3">
      <c r="A7" s="27" t="s">
        <v>130</v>
      </c>
      <c r="B7" s="45">
        <v>43922</v>
      </c>
      <c r="C7" s="28">
        <v>1</v>
      </c>
      <c r="D7" s="28">
        <v>3</v>
      </c>
      <c r="E7" s="15">
        <f t="shared" ref="E7:E30" si="0">C7*D7</f>
        <v>3</v>
      </c>
      <c r="F7" s="29">
        <v>40</v>
      </c>
      <c r="G7" s="29">
        <f t="shared" ref="G7:G30" si="1">E7*F7</f>
        <v>120</v>
      </c>
    </row>
    <row r="8" spans="1:7" ht="14.4" x14ac:dyDescent="0.3">
      <c r="A8" s="30" t="s">
        <v>131</v>
      </c>
      <c r="B8" s="45">
        <v>43923</v>
      </c>
      <c r="C8" s="28">
        <v>1</v>
      </c>
      <c r="D8" s="28">
        <v>6</v>
      </c>
      <c r="E8" s="15">
        <f t="shared" si="0"/>
        <v>6</v>
      </c>
      <c r="F8" s="29">
        <v>41</v>
      </c>
      <c r="G8" s="29">
        <f t="shared" ref="G8:G9" si="2">E8*F8</f>
        <v>246</v>
      </c>
    </row>
    <row r="9" spans="1:7" ht="14.4" x14ac:dyDescent="0.3">
      <c r="A9" s="30" t="s">
        <v>132</v>
      </c>
      <c r="B9" s="45">
        <v>43924</v>
      </c>
      <c r="C9" s="28">
        <v>1</v>
      </c>
      <c r="D9" s="28">
        <v>8</v>
      </c>
      <c r="E9" s="15">
        <f t="shared" si="0"/>
        <v>8</v>
      </c>
      <c r="F9" s="29">
        <v>42</v>
      </c>
      <c r="G9" s="29">
        <f t="shared" si="2"/>
        <v>336</v>
      </c>
    </row>
    <row r="10" spans="1:7" ht="14.4" x14ac:dyDescent="0.3">
      <c r="A10" s="44" t="s">
        <v>52</v>
      </c>
      <c r="B10" s="45">
        <v>43928</v>
      </c>
      <c r="C10" s="15">
        <v>1</v>
      </c>
      <c r="D10" s="15">
        <v>6</v>
      </c>
      <c r="E10" s="15">
        <f t="shared" si="0"/>
        <v>6</v>
      </c>
      <c r="F10" s="29">
        <v>40</v>
      </c>
      <c r="G10" s="29">
        <f t="shared" si="1"/>
        <v>240</v>
      </c>
    </row>
    <row r="11" spans="1:7" ht="14.4" x14ac:dyDescent="0.3">
      <c r="A11" s="44" t="s">
        <v>53</v>
      </c>
      <c r="B11" s="45">
        <v>43929</v>
      </c>
      <c r="C11" s="15">
        <v>1</v>
      </c>
      <c r="D11" s="15">
        <v>6</v>
      </c>
      <c r="E11" s="15">
        <f t="shared" si="0"/>
        <v>6</v>
      </c>
      <c r="F11" s="29">
        <v>40</v>
      </c>
      <c r="G11" s="29">
        <f t="shared" si="1"/>
        <v>240</v>
      </c>
    </row>
    <row r="12" spans="1:7" ht="14.4" x14ac:dyDescent="0.3">
      <c r="A12" s="44" t="s">
        <v>54</v>
      </c>
      <c r="B12" s="45">
        <v>43936</v>
      </c>
      <c r="C12" s="15">
        <v>1</v>
      </c>
      <c r="D12" s="15">
        <v>2</v>
      </c>
      <c r="E12" s="15">
        <f t="shared" si="0"/>
        <v>2</v>
      </c>
      <c r="F12" s="29">
        <v>40</v>
      </c>
      <c r="G12" s="29">
        <f t="shared" si="1"/>
        <v>80</v>
      </c>
    </row>
    <row r="13" spans="1:7" ht="14.4" x14ac:dyDescent="0.3">
      <c r="A13" s="44" t="s">
        <v>55</v>
      </c>
      <c r="B13" s="45">
        <v>43942</v>
      </c>
      <c r="C13" s="15">
        <v>1</v>
      </c>
      <c r="D13" s="15">
        <v>8</v>
      </c>
      <c r="E13" s="15">
        <f t="shared" si="0"/>
        <v>8</v>
      </c>
      <c r="F13" s="29">
        <v>40</v>
      </c>
      <c r="G13" s="29">
        <f t="shared" si="1"/>
        <v>320</v>
      </c>
    </row>
    <row r="14" spans="1:7" ht="14.4" x14ac:dyDescent="0.3">
      <c r="A14" s="44" t="s">
        <v>56</v>
      </c>
      <c r="B14" s="45">
        <v>43942</v>
      </c>
      <c r="C14" s="15">
        <v>1</v>
      </c>
      <c r="D14" s="15">
        <v>2</v>
      </c>
      <c r="E14" s="15">
        <f t="shared" si="0"/>
        <v>2</v>
      </c>
      <c r="F14" s="29">
        <v>40</v>
      </c>
      <c r="G14" s="29">
        <f t="shared" si="1"/>
        <v>80</v>
      </c>
    </row>
    <row r="15" spans="1:7" ht="14.4" x14ac:dyDescent="0.3">
      <c r="A15" s="44" t="s">
        <v>57</v>
      </c>
      <c r="B15" s="45">
        <v>43942</v>
      </c>
      <c r="C15" s="15">
        <v>1</v>
      </c>
      <c r="D15" s="15">
        <v>8</v>
      </c>
      <c r="E15" s="15">
        <f t="shared" si="0"/>
        <v>8</v>
      </c>
      <c r="F15" s="29">
        <v>40</v>
      </c>
      <c r="G15" s="29">
        <f t="shared" si="1"/>
        <v>320</v>
      </c>
    </row>
    <row r="16" spans="1:7" ht="14.4" x14ac:dyDescent="0.3">
      <c r="A16" s="44" t="s">
        <v>58</v>
      </c>
      <c r="B16" s="45">
        <v>43946</v>
      </c>
      <c r="C16" s="15">
        <v>1</v>
      </c>
      <c r="D16" s="15">
        <v>8</v>
      </c>
      <c r="E16" s="15">
        <f t="shared" si="0"/>
        <v>8</v>
      </c>
      <c r="F16" s="29">
        <v>40</v>
      </c>
      <c r="G16" s="29">
        <f t="shared" si="1"/>
        <v>320</v>
      </c>
    </row>
    <row r="17" spans="1:7" ht="14.4" x14ac:dyDescent="0.3">
      <c r="A17" s="44" t="s">
        <v>59</v>
      </c>
      <c r="B17" s="45">
        <v>43946</v>
      </c>
      <c r="C17" s="15">
        <v>1</v>
      </c>
      <c r="D17" s="15">
        <v>2</v>
      </c>
      <c r="E17" s="15">
        <f t="shared" si="0"/>
        <v>2</v>
      </c>
      <c r="F17" s="29">
        <v>40</v>
      </c>
      <c r="G17" s="29">
        <f t="shared" si="1"/>
        <v>80</v>
      </c>
    </row>
    <row r="18" spans="1:7" ht="14.4" x14ac:dyDescent="0.3">
      <c r="A18" s="44" t="s">
        <v>60</v>
      </c>
      <c r="B18" s="45">
        <v>43949</v>
      </c>
      <c r="C18" s="15">
        <v>1</v>
      </c>
      <c r="D18" s="15">
        <v>4</v>
      </c>
      <c r="E18" s="15">
        <f t="shared" si="0"/>
        <v>4</v>
      </c>
      <c r="F18" s="29">
        <v>40</v>
      </c>
      <c r="G18" s="29">
        <f t="shared" si="1"/>
        <v>160</v>
      </c>
    </row>
    <row r="19" spans="1:7" ht="14.4" x14ac:dyDescent="0.3">
      <c r="A19" s="44" t="s">
        <v>61</v>
      </c>
      <c r="B19" s="45">
        <v>43952</v>
      </c>
      <c r="C19" s="15">
        <v>1</v>
      </c>
      <c r="D19" s="15">
        <v>4</v>
      </c>
      <c r="E19" s="15">
        <f t="shared" si="0"/>
        <v>4</v>
      </c>
      <c r="F19" s="29">
        <v>40</v>
      </c>
      <c r="G19" s="29">
        <f t="shared" si="1"/>
        <v>160</v>
      </c>
    </row>
    <row r="20" spans="1:7" ht="14.4" x14ac:dyDescent="0.3">
      <c r="A20" s="44" t="s">
        <v>62</v>
      </c>
      <c r="B20" s="45">
        <v>43956</v>
      </c>
      <c r="C20" s="15">
        <v>1</v>
      </c>
      <c r="D20" s="15">
        <v>8</v>
      </c>
      <c r="E20" s="15">
        <f t="shared" si="0"/>
        <v>8</v>
      </c>
      <c r="F20" s="29">
        <v>40</v>
      </c>
      <c r="G20" s="29">
        <f t="shared" si="1"/>
        <v>320</v>
      </c>
    </row>
    <row r="21" spans="1:7" ht="14.4" x14ac:dyDescent="0.3">
      <c r="A21" s="44" t="s">
        <v>63</v>
      </c>
      <c r="B21" s="45">
        <v>43961</v>
      </c>
      <c r="C21" s="15">
        <v>1</v>
      </c>
      <c r="D21" s="15">
        <v>2</v>
      </c>
      <c r="E21" s="15">
        <f t="shared" si="0"/>
        <v>2</v>
      </c>
      <c r="F21" s="29">
        <v>40</v>
      </c>
      <c r="G21" s="29">
        <f t="shared" si="1"/>
        <v>80</v>
      </c>
    </row>
    <row r="22" spans="1:7" ht="14.4" x14ac:dyDescent="0.3">
      <c r="A22" s="44" t="s">
        <v>64</v>
      </c>
      <c r="B22" s="45">
        <v>43965</v>
      </c>
      <c r="C22" s="15">
        <v>1</v>
      </c>
      <c r="D22" s="15">
        <v>2</v>
      </c>
      <c r="E22" s="15">
        <f t="shared" si="0"/>
        <v>2</v>
      </c>
      <c r="F22" s="29">
        <v>40</v>
      </c>
      <c r="G22" s="29">
        <f t="shared" si="1"/>
        <v>80</v>
      </c>
    </row>
    <row r="23" spans="1:7" ht="15.75" customHeight="1" x14ac:dyDescent="0.3">
      <c r="A23" s="44" t="s">
        <v>65</v>
      </c>
      <c r="B23" s="45">
        <v>43965</v>
      </c>
      <c r="C23" s="15">
        <v>1</v>
      </c>
      <c r="D23" s="15">
        <v>4</v>
      </c>
      <c r="E23" s="15">
        <f t="shared" si="0"/>
        <v>4</v>
      </c>
      <c r="F23" s="29">
        <v>40</v>
      </c>
      <c r="G23" s="29">
        <f t="shared" si="1"/>
        <v>160</v>
      </c>
    </row>
    <row r="24" spans="1:7" ht="15.75" customHeight="1" x14ac:dyDescent="0.3">
      <c r="A24" s="44" t="s">
        <v>66</v>
      </c>
      <c r="B24" s="45">
        <v>43965</v>
      </c>
      <c r="C24" s="15">
        <v>1</v>
      </c>
      <c r="D24" s="15">
        <v>3</v>
      </c>
      <c r="E24" s="15">
        <f t="shared" si="0"/>
        <v>3</v>
      </c>
      <c r="F24" s="29">
        <v>40</v>
      </c>
      <c r="G24" s="29">
        <f t="shared" si="1"/>
        <v>120</v>
      </c>
    </row>
    <row r="25" spans="1:7" ht="15.75" customHeight="1" x14ac:dyDescent="0.3">
      <c r="A25" s="44" t="s">
        <v>67</v>
      </c>
      <c r="B25" s="45">
        <v>43965</v>
      </c>
      <c r="C25" s="15">
        <v>1</v>
      </c>
      <c r="D25" s="15">
        <v>8</v>
      </c>
      <c r="E25" s="15">
        <f t="shared" si="0"/>
        <v>8</v>
      </c>
      <c r="F25" s="29">
        <v>40</v>
      </c>
      <c r="G25" s="29">
        <f t="shared" si="1"/>
        <v>320</v>
      </c>
    </row>
    <row r="26" spans="1:7" ht="15.75" customHeight="1" x14ac:dyDescent="0.3">
      <c r="A26" s="30"/>
      <c r="B26" s="30"/>
      <c r="C26" s="15"/>
      <c r="D26" s="15"/>
      <c r="E26" s="15">
        <f t="shared" si="0"/>
        <v>0</v>
      </c>
      <c r="F26" s="29">
        <v>40</v>
      </c>
      <c r="G26" s="29">
        <f t="shared" si="1"/>
        <v>0</v>
      </c>
    </row>
    <row r="27" spans="1:7" ht="15.75" customHeight="1" x14ac:dyDescent="0.3">
      <c r="A27" s="30"/>
      <c r="B27" s="30"/>
      <c r="C27" s="15"/>
      <c r="D27" s="15"/>
      <c r="E27" s="15">
        <f t="shared" si="0"/>
        <v>0</v>
      </c>
      <c r="F27" s="29">
        <v>40</v>
      </c>
      <c r="G27" s="29">
        <f t="shared" si="1"/>
        <v>0</v>
      </c>
    </row>
    <row r="28" spans="1:7" ht="15.75" customHeight="1" x14ac:dyDescent="0.3">
      <c r="A28" s="30"/>
      <c r="B28" s="30"/>
      <c r="C28" s="15"/>
      <c r="D28" s="15"/>
      <c r="E28" s="15">
        <f t="shared" si="0"/>
        <v>0</v>
      </c>
      <c r="F28" s="29">
        <v>40</v>
      </c>
      <c r="G28" s="29">
        <f t="shared" si="1"/>
        <v>0</v>
      </c>
    </row>
    <row r="29" spans="1:7" ht="15.75" customHeight="1" x14ac:dyDescent="0.3">
      <c r="A29" s="30"/>
      <c r="B29" s="30"/>
      <c r="C29" s="15"/>
      <c r="D29" s="15"/>
      <c r="E29" s="15">
        <f t="shared" si="0"/>
        <v>0</v>
      </c>
      <c r="F29" s="29">
        <v>40</v>
      </c>
      <c r="G29" s="29">
        <f t="shared" si="1"/>
        <v>0</v>
      </c>
    </row>
    <row r="30" spans="1:7" ht="15.75" customHeight="1" x14ac:dyDescent="0.3">
      <c r="A30" s="30"/>
      <c r="B30" s="30"/>
      <c r="C30" s="15"/>
      <c r="D30" s="15"/>
      <c r="E30" s="15">
        <f t="shared" si="0"/>
        <v>0</v>
      </c>
      <c r="F30" s="29">
        <v>40</v>
      </c>
      <c r="G30" s="29">
        <f t="shared" si="1"/>
        <v>0</v>
      </c>
    </row>
    <row r="31" spans="1:7" ht="15.75" customHeight="1" x14ac:dyDescent="0.3">
      <c r="A31" s="32"/>
      <c r="B31" s="32"/>
      <c r="C31" s="11"/>
      <c r="D31" s="17" t="s">
        <v>33</v>
      </c>
      <c r="E31" s="11">
        <f>SUM(E7:E30)</f>
        <v>94</v>
      </c>
      <c r="F31" s="16"/>
      <c r="G31" s="16">
        <f>SUM(G7:G30)</f>
        <v>3782</v>
      </c>
    </row>
    <row r="32" spans="1:7" ht="15.75" customHeight="1" x14ac:dyDescent="0.3">
      <c r="A32" s="32"/>
      <c r="B32" s="32"/>
      <c r="D32" s="17" t="s">
        <v>34</v>
      </c>
      <c r="E32" s="11">
        <f>E31*0.1</f>
        <v>9.4</v>
      </c>
      <c r="F32" s="16"/>
      <c r="G32" s="16">
        <f>G31*0.1</f>
        <v>378.20000000000005</v>
      </c>
    </row>
    <row r="33" spans="1:7" ht="15.75" customHeight="1" x14ac:dyDescent="0.3">
      <c r="A33" s="32"/>
      <c r="B33" s="32"/>
      <c r="D33" s="33" t="s">
        <v>35</v>
      </c>
      <c r="E33" s="34">
        <f>E31+E32</f>
        <v>103.4</v>
      </c>
      <c r="F33" s="35"/>
      <c r="G33" s="35">
        <f>G31+G32</f>
        <v>4160.2</v>
      </c>
    </row>
    <row r="34" spans="1:7" ht="15.75" customHeight="1" x14ac:dyDescent="0.25"/>
    <row r="35" spans="1:7" ht="15.75" customHeight="1" x14ac:dyDescent="0.25"/>
    <row r="36" spans="1:7" ht="15.75" customHeight="1" x14ac:dyDescent="0.25"/>
    <row r="37" spans="1:7" ht="15.75" customHeight="1" x14ac:dyDescent="0.25"/>
    <row r="38" spans="1:7" ht="15.75" customHeight="1" x14ac:dyDescent="0.25"/>
    <row r="39" spans="1:7" ht="15.75" customHeight="1" x14ac:dyDescent="0.25"/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pageMargins left="0.7" right="0.7" top="0.75" bottom="0.75" header="0" footer="0"/>
  <pageSetup orientation="portrait"/>
  <headerFooter>
    <oddHeader>&amp;CTeam Project Project Management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F1000"/>
  <sheetViews>
    <sheetView topLeftCell="A7" workbookViewId="0">
      <selection activeCell="D8" sqref="D8"/>
    </sheetView>
  </sheetViews>
  <sheetFormatPr defaultColWidth="12.69921875" defaultRowHeight="15" customHeight="1" x14ac:dyDescent="0.25"/>
  <cols>
    <col min="1" max="1" width="24.796875" customWidth="1"/>
    <col min="2" max="2" width="12.796875" customWidth="1"/>
    <col min="3" max="5" width="7.69921875" customWidth="1"/>
    <col min="6" max="6" width="12.09765625" customWidth="1"/>
    <col min="7" max="26" width="7.69921875" customWidth="1"/>
  </cols>
  <sheetData>
    <row r="1" spans="1:6" ht="15.6" x14ac:dyDescent="0.25">
      <c r="A1" s="1" t="s">
        <v>0</v>
      </c>
    </row>
    <row r="2" spans="1:6" ht="20.399999999999999" x14ac:dyDescent="0.35">
      <c r="B2" s="4"/>
      <c r="C2" s="7"/>
      <c r="D2" s="9"/>
      <c r="E2" s="10"/>
    </row>
    <row r="3" spans="1:6" ht="14.4" x14ac:dyDescent="0.3">
      <c r="A3" s="3"/>
      <c r="B3" s="4"/>
      <c r="C3" s="7"/>
      <c r="D3" s="11" t="s">
        <v>8</v>
      </c>
      <c r="E3" s="16"/>
    </row>
    <row r="4" spans="1:6" ht="14.4" x14ac:dyDescent="0.3">
      <c r="A4" s="3"/>
      <c r="B4" s="12" t="s">
        <v>6</v>
      </c>
      <c r="C4" s="80" t="s">
        <v>134</v>
      </c>
      <c r="D4" s="18"/>
      <c r="E4" s="16"/>
    </row>
    <row r="5" spans="1:6" ht="34.5" customHeight="1" x14ac:dyDescent="0.3">
      <c r="B5" s="4" t="s">
        <v>10</v>
      </c>
      <c r="C5" s="7"/>
      <c r="D5" s="11"/>
      <c r="E5" s="16"/>
    </row>
    <row r="6" spans="1:6" ht="14.4" x14ac:dyDescent="0.3">
      <c r="A6" s="13"/>
      <c r="B6" s="14" t="s">
        <v>37</v>
      </c>
      <c r="C6" s="14"/>
      <c r="D6" s="14"/>
      <c r="E6" s="19"/>
    </row>
    <row r="7" spans="1:6" ht="28.8" x14ac:dyDescent="0.3">
      <c r="A7" s="20" t="s">
        <v>19</v>
      </c>
      <c r="B7" s="22" t="s">
        <v>21</v>
      </c>
      <c r="C7" s="22" t="s">
        <v>23</v>
      </c>
      <c r="D7" s="22" t="s">
        <v>24</v>
      </c>
      <c r="E7" s="25" t="s">
        <v>25</v>
      </c>
      <c r="F7" s="22" t="s">
        <v>26</v>
      </c>
    </row>
    <row r="8" spans="1:6" ht="14.4" x14ac:dyDescent="0.3">
      <c r="A8" s="81" t="s">
        <v>141</v>
      </c>
      <c r="B8" s="15">
        <v>1</v>
      </c>
      <c r="C8" s="15">
        <v>2</v>
      </c>
      <c r="D8" s="15">
        <f t="shared" ref="D8:D29" si="0">B8*C8</f>
        <v>2</v>
      </c>
      <c r="E8" s="29">
        <v>40</v>
      </c>
      <c r="F8" s="29">
        <f t="shared" ref="F8:F29" si="1">D8*E8</f>
        <v>80</v>
      </c>
    </row>
    <row r="9" spans="1:6" ht="14.4" x14ac:dyDescent="0.3">
      <c r="A9" s="82" t="s">
        <v>142</v>
      </c>
      <c r="B9" s="15">
        <v>1</v>
      </c>
      <c r="C9" s="15">
        <v>4</v>
      </c>
      <c r="D9" s="15">
        <f t="shared" si="0"/>
        <v>4</v>
      </c>
      <c r="E9" s="29">
        <v>40</v>
      </c>
      <c r="F9" s="29">
        <f t="shared" si="1"/>
        <v>160</v>
      </c>
    </row>
    <row r="10" spans="1:6" ht="14.4" x14ac:dyDescent="0.3">
      <c r="A10" s="82" t="s">
        <v>143</v>
      </c>
      <c r="B10" s="15">
        <v>1</v>
      </c>
      <c r="C10" s="15">
        <v>2</v>
      </c>
      <c r="D10" s="15">
        <f t="shared" si="0"/>
        <v>2</v>
      </c>
      <c r="E10" s="29">
        <v>40</v>
      </c>
      <c r="F10" s="29">
        <f t="shared" si="1"/>
        <v>80</v>
      </c>
    </row>
    <row r="11" spans="1:6" ht="14.4" x14ac:dyDescent="0.3">
      <c r="A11" s="27"/>
      <c r="B11" s="15"/>
      <c r="C11" s="15"/>
      <c r="D11" s="15">
        <f t="shared" si="0"/>
        <v>0</v>
      </c>
      <c r="E11" s="29">
        <v>40</v>
      </c>
      <c r="F11" s="29">
        <f t="shared" si="1"/>
        <v>0</v>
      </c>
    </row>
    <row r="12" spans="1:6" ht="14.4" x14ac:dyDescent="0.3">
      <c r="A12" s="39"/>
      <c r="B12" s="40"/>
      <c r="C12" s="40"/>
      <c r="D12" s="15">
        <f t="shared" si="0"/>
        <v>0</v>
      </c>
      <c r="E12" s="29">
        <v>40</v>
      </c>
      <c r="F12" s="29">
        <f t="shared" si="1"/>
        <v>0</v>
      </c>
    </row>
    <row r="13" spans="1:6" ht="14.4" x14ac:dyDescent="0.3">
      <c r="A13" s="26"/>
      <c r="B13" s="24"/>
      <c r="C13" s="24"/>
      <c r="D13" s="15">
        <f t="shared" si="0"/>
        <v>0</v>
      </c>
      <c r="E13" s="29">
        <v>40</v>
      </c>
      <c r="F13" s="29">
        <f t="shared" si="1"/>
        <v>0</v>
      </c>
    </row>
    <row r="14" spans="1:6" ht="14.4" x14ac:dyDescent="0.3">
      <c r="A14" s="30"/>
      <c r="B14" s="15"/>
      <c r="C14" s="15"/>
      <c r="D14" s="15">
        <f t="shared" si="0"/>
        <v>0</v>
      </c>
      <c r="E14" s="29">
        <v>40</v>
      </c>
      <c r="F14" s="29">
        <f t="shared" si="1"/>
        <v>0</v>
      </c>
    </row>
    <row r="15" spans="1:6" ht="14.4" x14ac:dyDescent="0.3">
      <c r="A15" s="30"/>
      <c r="B15" s="15"/>
      <c r="C15" s="15"/>
      <c r="D15" s="15">
        <f t="shared" si="0"/>
        <v>0</v>
      </c>
      <c r="E15" s="29">
        <v>40</v>
      </c>
      <c r="F15" s="29">
        <f t="shared" si="1"/>
        <v>0</v>
      </c>
    </row>
    <row r="16" spans="1:6" ht="14.4" x14ac:dyDescent="0.3">
      <c r="A16" s="30"/>
      <c r="B16" s="15"/>
      <c r="C16" s="15"/>
      <c r="D16" s="15">
        <f t="shared" si="0"/>
        <v>0</v>
      </c>
      <c r="E16" s="29">
        <v>40</v>
      </c>
      <c r="F16" s="29">
        <f t="shared" si="1"/>
        <v>0</v>
      </c>
    </row>
    <row r="17" spans="1:6" ht="14.4" x14ac:dyDescent="0.3">
      <c r="A17" s="30"/>
      <c r="B17" s="15"/>
      <c r="C17" s="15"/>
      <c r="D17" s="15">
        <f t="shared" si="0"/>
        <v>0</v>
      </c>
      <c r="E17" s="29">
        <v>40</v>
      </c>
      <c r="F17" s="29">
        <f t="shared" si="1"/>
        <v>0</v>
      </c>
    </row>
    <row r="18" spans="1:6" ht="14.4" x14ac:dyDescent="0.3">
      <c r="A18" s="30"/>
      <c r="B18" s="15"/>
      <c r="C18" s="15"/>
      <c r="D18" s="15">
        <f t="shared" si="0"/>
        <v>0</v>
      </c>
      <c r="E18" s="29">
        <v>40</v>
      </c>
      <c r="F18" s="29">
        <f t="shared" si="1"/>
        <v>0</v>
      </c>
    </row>
    <row r="19" spans="1:6" ht="14.4" x14ac:dyDescent="0.3">
      <c r="A19" s="30"/>
      <c r="B19" s="15"/>
      <c r="C19" s="15"/>
      <c r="D19" s="15">
        <f t="shared" si="0"/>
        <v>0</v>
      </c>
      <c r="E19" s="29">
        <v>40</v>
      </c>
      <c r="F19" s="29">
        <f t="shared" si="1"/>
        <v>0</v>
      </c>
    </row>
    <row r="20" spans="1:6" ht="14.4" x14ac:dyDescent="0.3">
      <c r="A20" s="30"/>
      <c r="B20" s="15"/>
      <c r="C20" s="15"/>
      <c r="D20" s="15">
        <f t="shared" si="0"/>
        <v>0</v>
      </c>
      <c r="E20" s="29">
        <v>40</v>
      </c>
      <c r="F20" s="29">
        <f t="shared" si="1"/>
        <v>0</v>
      </c>
    </row>
    <row r="21" spans="1:6" ht="15.75" customHeight="1" x14ac:dyDescent="0.3">
      <c r="A21" s="30"/>
      <c r="B21" s="15"/>
      <c r="C21" s="15"/>
      <c r="D21" s="15">
        <f t="shared" si="0"/>
        <v>0</v>
      </c>
      <c r="E21" s="29">
        <v>40</v>
      </c>
      <c r="F21" s="29">
        <f t="shared" si="1"/>
        <v>0</v>
      </c>
    </row>
    <row r="22" spans="1:6" ht="15.75" customHeight="1" x14ac:dyDescent="0.3">
      <c r="A22" s="30"/>
      <c r="B22" s="15"/>
      <c r="C22" s="15"/>
      <c r="D22" s="15">
        <f t="shared" si="0"/>
        <v>0</v>
      </c>
      <c r="E22" s="29">
        <v>40</v>
      </c>
      <c r="F22" s="29">
        <f t="shared" si="1"/>
        <v>0</v>
      </c>
    </row>
    <row r="23" spans="1:6" ht="15.75" customHeight="1" x14ac:dyDescent="0.3">
      <c r="A23" s="30"/>
      <c r="B23" s="15"/>
      <c r="C23" s="15"/>
      <c r="D23" s="15">
        <f t="shared" si="0"/>
        <v>0</v>
      </c>
      <c r="E23" s="29">
        <v>40</v>
      </c>
      <c r="F23" s="29">
        <f t="shared" si="1"/>
        <v>0</v>
      </c>
    </row>
    <row r="24" spans="1:6" ht="15.75" customHeight="1" x14ac:dyDescent="0.3">
      <c r="A24" s="30"/>
      <c r="B24" s="15"/>
      <c r="C24" s="15"/>
      <c r="D24" s="15">
        <f t="shared" si="0"/>
        <v>0</v>
      </c>
      <c r="E24" s="29">
        <v>40</v>
      </c>
      <c r="F24" s="29">
        <f t="shared" si="1"/>
        <v>0</v>
      </c>
    </row>
    <row r="25" spans="1:6" ht="15.75" customHeight="1" x14ac:dyDescent="0.3">
      <c r="A25" s="30"/>
      <c r="B25" s="15"/>
      <c r="C25" s="15"/>
      <c r="D25" s="15">
        <f t="shared" si="0"/>
        <v>0</v>
      </c>
      <c r="E25" s="29">
        <v>40</v>
      </c>
      <c r="F25" s="29">
        <f t="shared" si="1"/>
        <v>0</v>
      </c>
    </row>
    <row r="26" spans="1:6" ht="15.75" customHeight="1" x14ac:dyDescent="0.3">
      <c r="A26" s="30"/>
      <c r="B26" s="15"/>
      <c r="C26" s="15"/>
      <c r="D26" s="15">
        <f t="shared" si="0"/>
        <v>0</v>
      </c>
      <c r="E26" s="29">
        <v>40</v>
      </c>
      <c r="F26" s="29">
        <f t="shared" si="1"/>
        <v>0</v>
      </c>
    </row>
    <row r="27" spans="1:6" ht="15.75" customHeight="1" x14ac:dyDescent="0.3">
      <c r="A27" s="30"/>
      <c r="B27" s="15"/>
      <c r="C27" s="15"/>
      <c r="D27" s="15">
        <f t="shared" si="0"/>
        <v>0</v>
      </c>
      <c r="E27" s="29">
        <v>40</v>
      </c>
      <c r="F27" s="29">
        <f t="shared" si="1"/>
        <v>0</v>
      </c>
    </row>
    <row r="28" spans="1:6" ht="15.75" customHeight="1" x14ac:dyDescent="0.3">
      <c r="A28" s="30"/>
      <c r="B28" s="15"/>
      <c r="C28" s="15"/>
      <c r="D28" s="15">
        <f t="shared" si="0"/>
        <v>0</v>
      </c>
      <c r="E28" s="29">
        <v>40</v>
      </c>
      <c r="F28" s="29">
        <f t="shared" si="1"/>
        <v>0</v>
      </c>
    </row>
    <row r="29" spans="1:6" ht="15.75" customHeight="1" x14ac:dyDescent="0.3">
      <c r="A29" s="30"/>
      <c r="B29" s="15"/>
      <c r="C29" s="15"/>
      <c r="D29" s="15">
        <f t="shared" si="0"/>
        <v>0</v>
      </c>
      <c r="E29" s="29">
        <v>40</v>
      </c>
      <c r="F29" s="29">
        <f t="shared" si="1"/>
        <v>0</v>
      </c>
    </row>
    <row r="30" spans="1:6" ht="15.75" customHeight="1" x14ac:dyDescent="0.3">
      <c r="A30" s="32"/>
      <c r="B30" s="11"/>
      <c r="C30" s="17" t="s">
        <v>33</v>
      </c>
      <c r="D30" s="11">
        <f>SUM(D8:D29)</f>
        <v>8</v>
      </c>
      <c r="E30" s="16"/>
      <c r="F30" s="16">
        <f>SUM(F8:F29)</f>
        <v>320</v>
      </c>
    </row>
    <row r="31" spans="1:6" ht="15.75" customHeight="1" x14ac:dyDescent="0.3">
      <c r="A31" s="32"/>
      <c r="C31" s="17" t="s">
        <v>34</v>
      </c>
      <c r="D31" s="11">
        <f>D30*0.1</f>
        <v>0.8</v>
      </c>
      <c r="E31" s="16"/>
      <c r="F31" s="16">
        <f>F30*0.1</f>
        <v>32</v>
      </c>
    </row>
    <row r="32" spans="1:6" ht="15.75" customHeight="1" x14ac:dyDescent="0.3">
      <c r="A32" s="32"/>
      <c r="C32" s="33" t="s">
        <v>35</v>
      </c>
      <c r="D32" s="34">
        <f>D30+D31</f>
        <v>8.8000000000000007</v>
      </c>
      <c r="E32" s="35"/>
      <c r="F32" s="35">
        <f>F30+F31</f>
        <v>352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  <headerFooter>
    <oddHeader>&amp;CTeam Project Project Management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I1000"/>
  <sheetViews>
    <sheetView topLeftCell="A31" workbookViewId="0">
      <selection activeCell="A56" sqref="A56"/>
    </sheetView>
  </sheetViews>
  <sheetFormatPr defaultColWidth="12.69921875" defaultRowHeight="15" customHeight="1" x14ac:dyDescent="0.25"/>
  <cols>
    <col min="1" max="1" width="15.59765625" bestFit="1" customWidth="1"/>
    <col min="2" max="2" width="4" bestFit="1" customWidth="1"/>
    <col min="3" max="3" width="19" bestFit="1" customWidth="1"/>
    <col min="4" max="4" width="18.19921875" bestFit="1" customWidth="1"/>
    <col min="5" max="5" width="12" bestFit="1" customWidth="1"/>
    <col min="6" max="6" width="19.09765625" customWidth="1"/>
    <col min="7" max="26" width="7.69921875" customWidth="1"/>
  </cols>
  <sheetData>
    <row r="1" spans="1:6" ht="16.2" thickBot="1" x14ac:dyDescent="0.35">
      <c r="A1" s="138" t="s">
        <v>159</v>
      </c>
      <c r="B1" s="139"/>
      <c r="C1" s="140"/>
      <c r="D1" s="141" t="s">
        <v>6</v>
      </c>
      <c r="E1" s="142" t="s">
        <v>160</v>
      </c>
      <c r="F1" s="139"/>
    </row>
    <row r="2" spans="1:6" thickBot="1" x14ac:dyDescent="0.35">
      <c r="A2" s="139"/>
      <c r="B2" s="139"/>
      <c r="C2" s="140"/>
      <c r="D2" s="143" t="s">
        <v>10</v>
      </c>
      <c r="E2" s="142"/>
      <c r="F2" s="139"/>
    </row>
    <row r="3" spans="1:6" thickBot="1" x14ac:dyDescent="0.35">
      <c r="A3" s="139"/>
      <c r="B3" s="139"/>
      <c r="C3" s="139"/>
      <c r="D3" s="139"/>
      <c r="E3" s="139"/>
      <c r="F3" s="139"/>
    </row>
    <row r="4" spans="1:6" thickBot="1" x14ac:dyDescent="0.35">
      <c r="A4" s="144" t="s">
        <v>14</v>
      </c>
      <c r="B4" s="145" t="s">
        <v>16</v>
      </c>
      <c r="C4" s="145" t="s">
        <v>17</v>
      </c>
      <c r="D4" s="144" t="s">
        <v>20</v>
      </c>
      <c r="E4" s="144" t="s">
        <v>22</v>
      </c>
      <c r="F4" s="139" t="s">
        <v>161</v>
      </c>
    </row>
    <row r="5" spans="1:6" ht="43.8" thickBot="1" x14ac:dyDescent="0.35">
      <c r="A5" s="146">
        <v>4</v>
      </c>
      <c r="B5" s="147" t="s">
        <v>129</v>
      </c>
      <c r="C5" s="148" t="s">
        <v>162</v>
      </c>
      <c r="D5" s="149">
        <v>120</v>
      </c>
      <c r="E5" s="150">
        <v>480</v>
      </c>
      <c r="F5" s="139" t="s">
        <v>163</v>
      </c>
    </row>
    <row r="6" spans="1:6" ht="43.8" thickBot="1" x14ac:dyDescent="0.35">
      <c r="A6" s="146">
        <v>6</v>
      </c>
      <c r="B6" s="147" t="s">
        <v>129</v>
      </c>
      <c r="C6" s="148" t="s">
        <v>164</v>
      </c>
      <c r="D6" s="149">
        <v>150</v>
      </c>
      <c r="E6" s="150">
        <v>900</v>
      </c>
      <c r="F6" s="139" t="s">
        <v>163</v>
      </c>
    </row>
    <row r="7" spans="1:6" ht="43.8" thickBot="1" x14ac:dyDescent="0.35">
      <c r="A7" s="146">
        <v>6</v>
      </c>
      <c r="B7" s="147" t="s">
        <v>129</v>
      </c>
      <c r="C7" s="148" t="s">
        <v>165</v>
      </c>
      <c r="D7" s="149">
        <v>800</v>
      </c>
      <c r="E7" s="150">
        <v>4800</v>
      </c>
      <c r="F7" s="139" t="s">
        <v>163</v>
      </c>
    </row>
    <row r="8" spans="1:6" ht="43.8" thickBot="1" x14ac:dyDescent="0.35">
      <c r="A8" s="146">
        <v>6</v>
      </c>
      <c r="B8" s="147" t="s">
        <v>129</v>
      </c>
      <c r="C8" s="148" t="s">
        <v>166</v>
      </c>
      <c r="D8" s="149">
        <v>14</v>
      </c>
      <c r="E8" s="150">
        <v>84</v>
      </c>
      <c r="F8" s="139" t="s">
        <v>163</v>
      </c>
    </row>
    <row r="9" spans="1:6" ht="43.8" thickBot="1" x14ac:dyDescent="0.35">
      <c r="A9" s="146">
        <v>1</v>
      </c>
      <c r="B9" s="147" t="s">
        <v>129</v>
      </c>
      <c r="C9" s="148" t="s">
        <v>167</v>
      </c>
      <c r="D9" s="149">
        <v>100</v>
      </c>
      <c r="E9" s="150">
        <v>100</v>
      </c>
      <c r="F9" s="139" t="s">
        <v>163</v>
      </c>
    </row>
    <row r="10" spans="1:6" ht="43.8" thickBot="1" x14ac:dyDescent="0.35">
      <c r="A10" s="146">
        <v>4</v>
      </c>
      <c r="B10" s="147" t="s">
        <v>129</v>
      </c>
      <c r="C10" s="148" t="s">
        <v>168</v>
      </c>
      <c r="D10" s="149">
        <v>100</v>
      </c>
      <c r="E10" s="150">
        <v>400</v>
      </c>
      <c r="F10" s="139" t="s">
        <v>163</v>
      </c>
    </row>
    <row r="11" spans="1:6" ht="43.8" thickBot="1" x14ac:dyDescent="0.35">
      <c r="A11" s="146">
        <v>4</v>
      </c>
      <c r="B11" s="147" t="s">
        <v>129</v>
      </c>
      <c r="C11" s="148" t="s">
        <v>169</v>
      </c>
      <c r="D11" s="149">
        <v>15</v>
      </c>
      <c r="E11" s="150">
        <v>60</v>
      </c>
      <c r="F11" s="139" t="s">
        <v>163</v>
      </c>
    </row>
    <row r="12" spans="1:6" ht="43.8" thickBot="1" x14ac:dyDescent="0.35">
      <c r="A12" s="146">
        <v>6</v>
      </c>
      <c r="B12" s="147" t="s">
        <v>129</v>
      </c>
      <c r="C12" s="148" t="s">
        <v>170</v>
      </c>
      <c r="D12" s="149">
        <v>25</v>
      </c>
      <c r="E12" s="150">
        <v>150</v>
      </c>
      <c r="F12" s="139" t="s">
        <v>163</v>
      </c>
    </row>
    <row r="13" spans="1:6" ht="43.8" thickBot="1" x14ac:dyDescent="0.35">
      <c r="A13" s="146">
        <v>6</v>
      </c>
      <c r="B13" s="147" t="s">
        <v>129</v>
      </c>
      <c r="C13" s="148" t="s">
        <v>171</v>
      </c>
      <c r="D13" s="149">
        <v>100</v>
      </c>
      <c r="E13" s="150">
        <v>600</v>
      </c>
      <c r="F13" s="139" t="s">
        <v>163</v>
      </c>
    </row>
    <row r="14" spans="1:6" ht="43.8" thickBot="1" x14ac:dyDescent="0.35">
      <c r="A14" s="146">
        <v>6</v>
      </c>
      <c r="B14" s="147" t="s">
        <v>129</v>
      </c>
      <c r="C14" s="148" t="s">
        <v>172</v>
      </c>
      <c r="D14" s="149">
        <v>16</v>
      </c>
      <c r="E14" s="150">
        <v>96</v>
      </c>
      <c r="F14" s="139" t="s">
        <v>163</v>
      </c>
    </row>
    <row r="15" spans="1:6" ht="43.8" thickBot="1" x14ac:dyDescent="0.35">
      <c r="A15" s="146">
        <v>10</v>
      </c>
      <c r="B15" s="147" t="s">
        <v>129</v>
      </c>
      <c r="C15" s="148" t="s">
        <v>173</v>
      </c>
      <c r="D15" s="149">
        <v>20</v>
      </c>
      <c r="E15" s="150">
        <v>200</v>
      </c>
      <c r="F15" s="139" t="s">
        <v>163</v>
      </c>
    </row>
    <row r="16" spans="1:6" ht="43.8" thickBot="1" x14ac:dyDescent="0.35">
      <c r="A16" s="146">
        <v>10</v>
      </c>
      <c r="B16" s="147" t="s">
        <v>129</v>
      </c>
      <c r="C16" s="148" t="s">
        <v>174</v>
      </c>
      <c r="D16" s="149">
        <v>25</v>
      </c>
      <c r="E16" s="150">
        <v>250</v>
      </c>
      <c r="F16" s="139" t="s">
        <v>163</v>
      </c>
    </row>
    <row r="17" spans="1:9" ht="43.8" thickBot="1" x14ac:dyDescent="0.35">
      <c r="A17" s="146">
        <v>4</v>
      </c>
      <c r="B17" s="147" t="s">
        <v>129</v>
      </c>
      <c r="C17" s="148" t="s">
        <v>175</v>
      </c>
      <c r="D17" s="149">
        <v>600</v>
      </c>
      <c r="E17" s="150">
        <v>2400</v>
      </c>
      <c r="F17" s="139" t="s">
        <v>163</v>
      </c>
    </row>
    <row r="18" spans="1:9" ht="43.8" thickBot="1" x14ac:dyDescent="0.35">
      <c r="A18" s="146">
        <v>4</v>
      </c>
      <c r="B18" s="147" t="s">
        <v>129</v>
      </c>
      <c r="C18" s="148" t="s">
        <v>176</v>
      </c>
      <c r="D18" s="149">
        <v>200</v>
      </c>
      <c r="E18" s="150">
        <v>800</v>
      </c>
      <c r="F18" s="139" t="s">
        <v>163</v>
      </c>
    </row>
    <row r="19" spans="1:9" ht="43.8" thickBot="1" x14ac:dyDescent="0.35">
      <c r="A19" s="146">
        <v>4</v>
      </c>
      <c r="B19" s="147" t="s">
        <v>129</v>
      </c>
      <c r="C19" s="148" t="s">
        <v>177</v>
      </c>
      <c r="D19" s="149">
        <v>100</v>
      </c>
      <c r="E19" s="150">
        <v>400</v>
      </c>
      <c r="F19" s="139" t="s">
        <v>163</v>
      </c>
    </row>
    <row r="20" spans="1:9" ht="43.8" thickBot="1" x14ac:dyDescent="0.35">
      <c r="A20" s="146">
        <v>1</v>
      </c>
      <c r="B20" s="147" t="s">
        <v>129</v>
      </c>
      <c r="C20" s="148" t="s">
        <v>178</v>
      </c>
      <c r="D20" s="149">
        <v>350</v>
      </c>
      <c r="E20" s="150">
        <v>350</v>
      </c>
      <c r="F20" s="139" t="s">
        <v>163</v>
      </c>
      <c r="G20" s="8"/>
    </row>
    <row r="21" spans="1:9" ht="15.75" customHeight="1" thickBot="1" x14ac:dyDescent="0.35">
      <c r="A21" s="146">
        <v>8</v>
      </c>
      <c r="B21" s="147" t="s">
        <v>129</v>
      </c>
      <c r="C21" s="148" t="s">
        <v>179</v>
      </c>
      <c r="D21" s="149">
        <v>30</v>
      </c>
      <c r="E21" s="150">
        <v>240</v>
      </c>
      <c r="F21" s="139" t="s">
        <v>163</v>
      </c>
      <c r="G21" s="8"/>
    </row>
    <row r="22" spans="1:9" ht="15.75" customHeight="1" thickBot="1" x14ac:dyDescent="0.35">
      <c r="A22" s="146">
        <v>2</v>
      </c>
      <c r="B22" s="147" t="s">
        <v>129</v>
      </c>
      <c r="C22" s="148" t="s">
        <v>180</v>
      </c>
      <c r="D22" s="149">
        <v>500</v>
      </c>
      <c r="E22" s="150">
        <v>1000</v>
      </c>
      <c r="F22" s="139" t="s">
        <v>163</v>
      </c>
      <c r="G22" s="8"/>
    </row>
    <row r="23" spans="1:9" ht="15.75" customHeight="1" thickBot="1" x14ac:dyDescent="0.35">
      <c r="A23" s="146">
        <v>2</v>
      </c>
      <c r="B23" s="147" t="s">
        <v>129</v>
      </c>
      <c r="C23" s="148" t="s">
        <v>181</v>
      </c>
      <c r="D23" s="149">
        <v>100</v>
      </c>
      <c r="E23" s="150">
        <v>200</v>
      </c>
      <c r="F23" s="139" t="s">
        <v>163</v>
      </c>
      <c r="G23" s="8"/>
    </row>
    <row r="24" spans="1:9" ht="15.75" customHeight="1" thickBot="1" x14ac:dyDescent="0.35">
      <c r="A24" s="146">
        <v>1</v>
      </c>
      <c r="B24" s="147" t="s">
        <v>129</v>
      </c>
      <c r="C24" s="148" t="s">
        <v>182</v>
      </c>
      <c r="D24" s="149">
        <v>400</v>
      </c>
      <c r="E24" s="150">
        <v>400</v>
      </c>
      <c r="F24" s="139" t="s">
        <v>163</v>
      </c>
      <c r="G24" s="8"/>
    </row>
    <row r="25" spans="1:9" ht="15.75" customHeight="1" thickBot="1" x14ac:dyDescent="0.35">
      <c r="A25" s="146">
        <v>6</v>
      </c>
      <c r="B25" s="147" t="s">
        <v>129</v>
      </c>
      <c r="C25" s="148" t="s">
        <v>183</v>
      </c>
      <c r="D25" s="149">
        <v>40</v>
      </c>
      <c r="E25" s="150">
        <v>240</v>
      </c>
      <c r="F25" s="139" t="s">
        <v>163</v>
      </c>
      <c r="G25" s="8"/>
    </row>
    <row r="26" spans="1:9" ht="15.75" customHeight="1" thickBot="1" x14ac:dyDescent="0.35">
      <c r="A26" s="146">
        <v>5</v>
      </c>
      <c r="B26" s="147" t="s">
        <v>129</v>
      </c>
      <c r="C26" s="148" t="s">
        <v>184</v>
      </c>
      <c r="D26" s="149">
        <v>60</v>
      </c>
      <c r="E26" s="150">
        <v>300</v>
      </c>
      <c r="F26" s="139" t="s">
        <v>163</v>
      </c>
      <c r="G26" s="31"/>
    </row>
    <row r="27" spans="1:9" ht="15.75" customHeight="1" thickBot="1" x14ac:dyDescent="0.35">
      <c r="A27" s="146">
        <v>16</v>
      </c>
      <c r="B27" s="147" t="s">
        <v>129</v>
      </c>
      <c r="C27" s="148" t="s">
        <v>185</v>
      </c>
      <c r="D27" s="149">
        <v>300</v>
      </c>
      <c r="E27" s="150">
        <v>4800</v>
      </c>
      <c r="F27" s="139" t="s">
        <v>163</v>
      </c>
      <c r="G27" s="31"/>
    </row>
    <row r="28" spans="1:9" ht="15.75" customHeight="1" thickBot="1" x14ac:dyDescent="0.35">
      <c r="A28" s="146">
        <v>2</v>
      </c>
      <c r="B28" s="147" t="s">
        <v>129</v>
      </c>
      <c r="C28" s="148" t="s">
        <v>186</v>
      </c>
      <c r="D28" s="149">
        <v>300</v>
      </c>
      <c r="E28" s="150">
        <v>600</v>
      </c>
      <c r="F28" s="139" t="s">
        <v>163</v>
      </c>
      <c r="G28" s="31"/>
    </row>
    <row r="29" spans="1:9" ht="15.75" customHeight="1" thickBot="1" x14ac:dyDescent="0.35">
      <c r="A29" s="146">
        <v>1</v>
      </c>
      <c r="B29" s="147" t="s">
        <v>129</v>
      </c>
      <c r="C29" s="148" t="s">
        <v>187</v>
      </c>
      <c r="D29" s="149">
        <v>200</v>
      </c>
      <c r="E29" s="150">
        <v>200</v>
      </c>
      <c r="F29" s="139" t="s">
        <v>163</v>
      </c>
      <c r="G29" s="31"/>
    </row>
    <row r="30" spans="1:9" ht="15.75" customHeight="1" thickBot="1" x14ac:dyDescent="0.35">
      <c r="A30" s="146">
        <v>4</v>
      </c>
      <c r="B30" s="147" t="s">
        <v>129</v>
      </c>
      <c r="C30" s="148" t="s">
        <v>188</v>
      </c>
      <c r="D30" s="149">
        <v>200</v>
      </c>
      <c r="E30" s="150">
        <v>800</v>
      </c>
      <c r="F30" s="139" t="s">
        <v>163</v>
      </c>
      <c r="G30" s="42"/>
      <c r="I30" s="36"/>
    </row>
    <row r="31" spans="1:9" ht="15.75" customHeight="1" thickBot="1" x14ac:dyDescent="0.35">
      <c r="A31" s="146">
        <v>2</v>
      </c>
      <c r="B31" s="147" t="s">
        <v>129</v>
      </c>
      <c r="C31" s="148" t="s">
        <v>189</v>
      </c>
      <c r="D31" s="149">
        <v>100</v>
      </c>
      <c r="E31" s="150">
        <v>200</v>
      </c>
      <c r="F31" s="139" t="s">
        <v>163</v>
      </c>
      <c r="G31" s="31"/>
    </row>
    <row r="32" spans="1:9" ht="15.75" customHeight="1" thickBot="1" x14ac:dyDescent="0.35">
      <c r="A32" s="146">
        <v>2</v>
      </c>
      <c r="B32" s="147" t="s">
        <v>129</v>
      </c>
      <c r="C32" s="148" t="s">
        <v>190</v>
      </c>
      <c r="D32" s="149">
        <v>400</v>
      </c>
      <c r="E32" s="150">
        <v>800</v>
      </c>
      <c r="F32" s="139" t="s">
        <v>163</v>
      </c>
    </row>
    <row r="33" spans="1:6" ht="15.75" customHeight="1" thickBot="1" x14ac:dyDescent="0.35">
      <c r="A33" s="146">
        <v>1</v>
      </c>
      <c r="B33" s="147" t="s">
        <v>129</v>
      </c>
      <c r="C33" s="148" t="s">
        <v>191</v>
      </c>
      <c r="D33" s="149">
        <v>150</v>
      </c>
      <c r="E33" s="150">
        <v>150</v>
      </c>
      <c r="F33" s="139" t="s">
        <v>163</v>
      </c>
    </row>
    <row r="34" spans="1:6" ht="15.75" customHeight="1" thickBot="1" x14ac:dyDescent="0.35">
      <c r="A34" s="146">
        <v>5</v>
      </c>
      <c r="B34" s="147" t="s">
        <v>129</v>
      </c>
      <c r="C34" s="148" t="s">
        <v>192</v>
      </c>
      <c r="D34" s="149">
        <v>100</v>
      </c>
      <c r="E34" s="150">
        <v>500</v>
      </c>
      <c r="F34" s="139" t="s">
        <v>163</v>
      </c>
    </row>
    <row r="35" spans="1:6" ht="15.75" customHeight="1" thickBot="1" x14ac:dyDescent="0.35">
      <c r="A35" s="146">
        <v>2</v>
      </c>
      <c r="B35" s="147" t="s">
        <v>129</v>
      </c>
      <c r="C35" s="148" t="s">
        <v>193</v>
      </c>
      <c r="D35" s="149">
        <v>20</v>
      </c>
      <c r="E35" s="150">
        <v>40</v>
      </c>
      <c r="F35" s="139" t="s">
        <v>163</v>
      </c>
    </row>
    <row r="36" spans="1:6" ht="15.75" customHeight="1" thickBot="1" x14ac:dyDescent="0.35">
      <c r="A36" s="146">
        <v>12</v>
      </c>
      <c r="B36" s="147" t="s">
        <v>129</v>
      </c>
      <c r="C36" s="148" t="s">
        <v>194</v>
      </c>
      <c r="D36" s="149">
        <v>20</v>
      </c>
      <c r="E36" s="150">
        <v>240</v>
      </c>
      <c r="F36" s="139" t="s">
        <v>163</v>
      </c>
    </row>
    <row r="37" spans="1:6" ht="15.75" customHeight="1" thickBot="1" x14ac:dyDescent="0.35">
      <c r="A37" s="146">
        <v>16</v>
      </c>
      <c r="B37" s="147" t="s">
        <v>129</v>
      </c>
      <c r="C37" s="148" t="s">
        <v>195</v>
      </c>
      <c r="D37" s="149">
        <v>150</v>
      </c>
      <c r="E37" s="150">
        <v>2400</v>
      </c>
      <c r="F37" s="139" t="s">
        <v>163</v>
      </c>
    </row>
    <row r="38" spans="1:6" ht="15.75" customHeight="1" thickBot="1" x14ac:dyDescent="0.35">
      <c r="A38" s="146">
        <v>15</v>
      </c>
      <c r="B38" s="147" t="s">
        <v>129</v>
      </c>
      <c r="C38" s="148" t="s">
        <v>196</v>
      </c>
      <c r="D38" s="149">
        <v>200</v>
      </c>
      <c r="E38" s="150">
        <v>3000</v>
      </c>
      <c r="F38" s="139" t="s">
        <v>163</v>
      </c>
    </row>
    <row r="39" spans="1:6" ht="15.75" customHeight="1" thickBot="1" x14ac:dyDescent="0.35">
      <c r="A39" s="146">
        <v>1</v>
      </c>
      <c r="B39" s="147" t="s">
        <v>197</v>
      </c>
      <c r="C39" s="148" t="s">
        <v>198</v>
      </c>
      <c r="D39" s="149">
        <v>100</v>
      </c>
      <c r="E39" s="150">
        <v>100</v>
      </c>
      <c r="F39" s="139" t="s">
        <v>163</v>
      </c>
    </row>
    <row r="40" spans="1:6" ht="15.75" customHeight="1" thickBot="1" x14ac:dyDescent="0.35">
      <c r="A40" s="146">
        <v>5</v>
      </c>
      <c r="B40" s="147" t="s">
        <v>129</v>
      </c>
      <c r="C40" s="148" t="s">
        <v>199</v>
      </c>
      <c r="D40" s="149">
        <v>25</v>
      </c>
      <c r="E40" s="150">
        <v>125</v>
      </c>
      <c r="F40" s="139" t="s">
        <v>163</v>
      </c>
    </row>
    <row r="41" spans="1:6" ht="15.75" customHeight="1" thickBot="1" x14ac:dyDescent="0.35">
      <c r="A41" s="139"/>
      <c r="B41" s="139"/>
      <c r="C41" s="139"/>
      <c r="D41" s="139"/>
      <c r="E41" s="151" t="s">
        <v>200</v>
      </c>
      <c r="F41" s="139"/>
    </row>
    <row r="42" spans="1:6" ht="15.75" customHeight="1" thickBot="1" x14ac:dyDescent="0.35">
      <c r="A42" s="139"/>
      <c r="B42" s="139"/>
      <c r="C42" s="139"/>
      <c r="D42" s="152" t="s">
        <v>33</v>
      </c>
      <c r="E42" s="153">
        <v>28405</v>
      </c>
      <c r="F42" s="139"/>
    </row>
    <row r="43" spans="1:6" ht="15.75" customHeight="1" thickBot="1" x14ac:dyDescent="0.35">
      <c r="A43" s="139"/>
      <c r="B43" s="139"/>
      <c r="C43" s="139"/>
      <c r="D43" s="154" t="s">
        <v>36</v>
      </c>
      <c r="E43" s="153">
        <v>1420.25</v>
      </c>
      <c r="F43" s="139"/>
    </row>
    <row r="44" spans="1:6" ht="15.75" customHeight="1" thickBot="1" x14ac:dyDescent="0.35">
      <c r="A44" s="139"/>
      <c r="B44" s="139"/>
      <c r="C44" s="139"/>
      <c r="D44" s="152" t="s">
        <v>33</v>
      </c>
      <c r="E44" s="153">
        <v>29825.25</v>
      </c>
      <c r="F44" s="139"/>
    </row>
    <row r="45" spans="1:6" ht="15.75" customHeight="1" thickBot="1" x14ac:dyDescent="0.35">
      <c r="A45" s="139"/>
      <c r="B45" s="139"/>
      <c r="C45" s="139"/>
      <c r="D45" s="154" t="s">
        <v>34</v>
      </c>
      <c r="E45" s="155">
        <v>2982.53</v>
      </c>
      <c r="F45" s="139"/>
    </row>
    <row r="46" spans="1:6" ht="15.75" customHeight="1" thickBot="1" x14ac:dyDescent="0.35">
      <c r="A46" s="139"/>
      <c r="B46" s="139"/>
      <c r="C46" s="139"/>
      <c r="D46" s="156" t="s">
        <v>35</v>
      </c>
      <c r="E46" s="150">
        <v>32807.78</v>
      </c>
      <c r="F46" s="139"/>
    </row>
    <row r="47" spans="1:6" ht="15.75" customHeight="1" thickBot="1" x14ac:dyDescent="0.35">
      <c r="A47" s="139"/>
      <c r="B47" s="139"/>
      <c r="C47" s="139"/>
      <c r="D47" s="139"/>
      <c r="E47" s="139"/>
      <c r="F47" s="139"/>
    </row>
    <row r="48" spans="1:6" ht="15.75" customHeight="1" thickBot="1" x14ac:dyDescent="0.35">
      <c r="A48" s="139"/>
      <c r="B48" s="139"/>
      <c r="C48" s="139"/>
      <c r="D48" s="139"/>
      <c r="E48" s="139"/>
      <c r="F48" s="139"/>
    </row>
    <row r="49" spans="1:6" ht="15.75" customHeight="1" thickBot="1" x14ac:dyDescent="0.35">
      <c r="A49" s="139"/>
      <c r="B49" s="139"/>
      <c r="C49" s="139"/>
      <c r="D49" s="139"/>
      <c r="E49" s="139"/>
      <c r="F49" s="139"/>
    </row>
    <row r="50" spans="1:6" ht="15.75" customHeight="1" thickBot="1" x14ac:dyDescent="0.35">
      <c r="A50" s="139"/>
      <c r="B50" s="139"/>
      <c r="C50" s="139"/>
      <c r="D50" s="139"/>
      <c r="E50" s="139"/>
      <c r="F50" s="139"/>
    </row>
    <row r="51" spans="1:6" ht="15.75" customHeight="1" thickBot="1" x14ac:dyDescent="0.35">
      <c r="A51" s="139"/>
      <c r="B51" s="139"/>
      <c r="C51" s="139"/>
      <c r="D51" s="139"/>
      <c r="E51" s="139"/>
      <c r="F51" s="139"/>
    </row>
    <row r="52" spans="1:6" ht="15.75" customHeight="1" thickBot="1" x14ac:dyDescent="0.35">
      <c r="A52" s="139"/>
      <c r="B52" s="139"/>
      <c r="C52" s="139"/>
      <c r="D52" s="139"/>
      <c r="E52" s="139"/>
      <c r="F52" s="139"/>
    </row>
    <row r="53" spans="1:6" ht="15.75" customHeight="1" thickBot="1" x14ac:dyDescent="0.35">
      <c r="A53" s="139"/>
      <c r="B53" s="139"/>
      <c r="C53" s="139"/>
      <c r="D53" s="139"/>
      <c r="E53" s="139"/>
      <c r="F53" s="139"/>
    </row>
    <row r="54" spans="1:6" ht="15.75" customHeight="1" thickBot="1" x14ac:dyDescent="0.35">
      <c r="A54" s="139"/>
      <c r="B54" s="139"/>
      <c r="C54" s="139"/>
      <c r="D54" s="139"/>
      <c r="E54" s="139"/>
      <c r="F54" s="139"/>
    </row>
    <row r="55" spans="1:6" ht="15.75" customHeight="1" x14ac:dyDescent="0.25"/>
    <row r="56" spans="1:6" ht="15.75" customHeight="1" x14ac:dyDescent="0.25"/>
    <row r="57" spans="1:6" ht="15.75" customHeight="1" x14ac:dyDescent="0.25"/>
    <row r="58" spans="1:6" ht="15.75" customHeight="1" x14ac:dyDescent="0.25"/>
    <row r="59" spans="1:6" ht="15.75" customHeight="1" x14ac:dyDescent="0.25"/>
    <row r="60" spans="1:6" ht="15.75" customHeight="1" x14ac:dyDescent="0.25"/>
    <row r="61" spans="1:6" ht="15.75" customHeight="1" x14ac:dyDescent="0.25"/>
    <row r="62" spans="1:6" ht="15.75" customHeight="1" x14ac:dyDescent="0.25"/>
    <row r="63" spans="1:6" ht="15.75" customHeight="1" x14ac:dyDescent="0.25"/>
    <row r="64" spans="1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  <headerFooter>
    <oddHeader>&amp;CTeam Project Project Management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G1000"/>
  <sheetViews>
    <sheetView workbookViewId="0">
      <selection activeCell="A2" sqref="A2"/>
    </sheetView>
  </sheetViews>
  <sheetFormatPr defaultColWidth="12.69921875" defaultRowHeight="15" customHeight="1" x14ac:dyDescent="0.25"/>
  <cols>
    <col min="1" max="2" width="7.69921875" customWidth="1"/>
    <col min="3" max="3" width="28.5" customWidth="1"/>
    <col min="4" max="4" width="7.69921875" customWidth="1"/>
    <col min="5" max="5" width="15.69921875" customWidth="1"/>
    <col min="6" max="26" width="7.69921875" customWidth="1"/>
  </cols>
  <sheetData>
    <row r="1" spans="1:7" ht="15.6" x14ac:dyDescent="0.25">
      <c r="A1" s="1" t="s">
        <v>0</v>
      </c>
      <c r="C1" s="3"/>
      <c r="D1" s="4"/>
      <c r="E1" s="5"/>
    </row>
    <row r="2" spans="1:7" ht="14.4" x14ac:dyDescent="0.25">
      <c r="A2" s="6" t="s">
        <v>5</v>
      </c>
      <c r="C2" s="3"/>
      <c r="D2" s="4"/>
      <c r="E2" s="5"/>
    </row>
    <row r="3" spans="1:7" ht="14.4" x14ac:dyDescent="0.25">
      <c r="C3" s="3"/>
      <c r="D3" s="12" t="s">
        <v>6</v>
      </c>
      <c r="E3" s="5"/>
    </row>
    <row r="4" spans="1:7" ht="13.8" x14ac:dyDescent="0.25">
      <c r="D4" s="4" t="s">
        <v>10</v>
      </c>
      <c r="E4" s="5"/>
    </row>
    <row r="5" spans="1:7" ht="14.4" x14ac:dyDescent="0.3">
      <c r="A5" s="13"/>
      <c r="B5" s="137" t="s">
        <v>2</v>
      </c>
      <c r="D5" s="14"/>
      <c r="E5" s="10"/>
    </row>
    <row r="6" spans="1:7" ht="14.4" x14ac:dyDescent="0.3">
      <c r="A6" s="17" t="s">
        <v>14</v>
      </c>
      <c r="B6" s="2" t="s">
        <v>16</v>
      </c>
      <c r="C6" s="20" t="s">
        <v>17</v>
      </c>
      <c r="D6" s="21" t="s">
        <v>20</v>
      </c>
      <c r="E6" s="23" t="s">
        <v>22</v>
      </c>
    </row>
    <row r="7" spans="1:7" ht="14.4" x14ac:dyDescent="0.3">
      <c r="A7" s="24"/>
      <c r="B7" s="15"/>
      <c r="C7" s="26"/>
      <c r="D7" s="28"/>
      <c r="E7" s="29">
        <f t="shared" ref="E7:E26" si="0">A7*D7</f>
        <v>0</v>
      </c>
    </row>
    <row r="8" spans="1:7" ht="14.4" x14ac:dyDescent="0.3">
      <c r="A8" s="24"/>
      <c r="B8" s="15"/>
      <c r="C8" s="26"/>
      <c r="D8" s="24"/>
      <c r="E8" s="29">
        <f t="shared" si="0"/>
        <v>0</v>
      </c>
      <c r="G8" s="31"/>
    </row>
    <row r="9" spans="1:7" ht="14.4" x14ac:dyDescent="0.3">
      <c r="A9" s="24"/>
      <c r="B9" s="15"/>
      <c r="C9" s="26"/>
      <c r="D9" s="24"/>
      <c r="E9" s="29">
        <f t="shared" si="0"/>
        <v>0</v>
      </c>
      <c r="G9" s="31"/>
    </row>
    <row r="10" spans="1:7" ht="14.4" x14ac:dyDescent="0.3">
      <c r="A10" s="24"/>
      <c r="B10" s="15"/>
      <c r="C10" s="26"/>
      <c r="D10" s="24"/>
      <c r="E10" s="29">
        <f t="shared" si="0"/>
        <v>0</v>
      </c>
      <c r="G10" s="31"/>
    </row>
    <row r="11" spans="1:7" ht="14.4" x14ac:dyDescent="0.3">
      <c r="A11" s="28"/>
      <c r="B11" s="15"/>
      <c r="C11" s="27"/>
      <c r="D11" s="28"/>
      <c r="E11" s="29">
        <f t="shared" si="0"/>
        <v>0</v>
      </c>
      <c r="G11" s="31"/>
    </row>
    <row r="12" spans="1:7" ht="14.4" x14ac:dyDescent="0.3">
      <c r="A12" s="28"/>
      <c r="B12" s="15"/>
      <c r="C12" s="27"/>
      <c r="D12" s="28"/>
      <c r="E12" s="29">
        <f t="shared" si="0"/>
        <v>0</v>
      </c>
    </row>
    <row r="13" spans="1:7" ht="14.4" x14ac:dyDescent="0.3">
      <c r="A13" s="28"/>
      <c r="B13" s="15"/>
      <c r="C13" s="27"/>
      <c r="D13" s="28"/>
      <c r="E13" s="29">
        <f t="shared" si="0"/>
        <v>0</v>
      </c>
    </row>
    <row r="14" spans="1:7" ht="14.4" x14ac:dyDescent="0.3">
      <c r="A14" s="28"/>
      <c r="B14" s="15"/>
      <c r="C14" s="27"/>
      <c r="D14" s="28"/>
      <c r="E14" s="29">
        <f t="shared" si="0"/>
        <v>0</v>
      </c>
    </row>
    <row r="15" spans="1:7" ht="14.4" x14ac:dyDescent="0.3">
      <c r="A15" s="15"/>
      <c r="B15" s="15"/>
      <c r="C15" s="30"/>
      <c r="D15" s="15"/>
      <c r="E15" s="29">
        <f t="shared" si="0"/>
        <v>0</v>
      </c>
    </row>
    <row r="16" spans="1:7" ht="14.4" x14ac:dyDescent="0.3">
      <c r="A16" s="15"/>
      <c r="B16" s="15"/>
      <c r="C16" s="30"/>
      <c r="D16" s="15"/>
      <c r="E16" s="29">
        <f t="shared" si="0"/>
        <v>0</v>
      </c>
    </row>
    <row r="17" spans="1:5" ht="14.4" x14ac:dyDescent="0.3">
      <c r="A17" s="15"/>
      <c r="B17" s="15"/>
      <c r="C17" s="30"/>
      <c r="D17" s="15"/>
      <c r="E17" s="29">
        <f t="shared" si="0"/>
        <v>0</v>
      </c>
    </row>
    <row r="18" spans="1:5" ht="14.4" x14ac:dyDescent="0.3">
      <c r="A18" s="15"/>
      <c r="B18" s="15"/>
      <c r="C18" s="30"/>
      <c r="D18" s="15"/>
      <c r="E18" s="29">
        <f t="shared" si="0"/>
        <v>0</v>
      </c>
    </row>
    <row r="19" spans="1:5" ht="14.4" x14ac:dyDescent="0.3">
      <c r="A19" s="15"/>
      <c r="B19" s="15"/>
      <c r="C19" s="30"/>
      <c r="D19" s="15"/>
      <c r="E19" s="29">
        <f t="shared" si="0"/>
        <v>0</v>
      </c>
    </row>
    <row r="20" spans="1:5" ht="14.4" x14ac:dyDescent="0.3">
      <c r="A20" s="15"/>
      <c r="B20" s="15"/>
      <c r="C20" s="30"/>
      <c r="D20" s="15"/>
      <c r="E20" s="29">
        <f t="shared" si="0"/>
        <v>0</v>
      </c>
    </row>
    <row r="21" spans="1:5" ht="15.75" customHeight="1" x14ac:dyDescent="0.3">
      <c r="A21" s="15"/>
      <c r="B21" s="15"/>
      <c r="C21" s="30"/>
      <c r="D21" s="15"/>
      <c r="E21" s="29">
        <f t="shared" si="0"/>
        <v>0</v>
      </c>
    </row>
    <row r="22" spans="1:5" ht="15.75" customHeight="1" x14ac:dyDescent="0.3">
      <c r="A22" s="15"/>
      <c r="B22" s="15"/>
      <c r="C22" s="30"/>
      <c r="D22" s="15"/>
      <c r="E22" s="29">
        <f t="shared" si="0"/>
        <v>0</v>
      </c>
    </row>
    <row r="23" spans="1:5" ht="15.75" customHeight="1" x14ac:dyDescent="0.3">
      <c r="A23" s="15"/>
      <c r="B23" s="15"/>
      <c r="C23" s="30"/>
      <c r="D23" s="15"/>
      <c r="E23" s="29">
        <f t="shared" si="0"/>
        <v>0</v>
      </c>
    </row>
    <row r="24" spans="1:5" ht="15.75" customHeight="1" x14ac:dyDescent="0.3">
      <c r="A24" s="15"/>
      <c r="B24" s="15"/>
      <c r="C24" s="30"/>
      <c r="D24" s="15"/>
      <c r="E24" s="29">
        <f t="shared" si="0"/>
        <v>0</v>
      </c>
    </row>
    <row r="25" spans="1:5" ht="15.75" customHeight="1" x14ac:dyDescent="0.3">
      <c r="A25" s="15"/>
      <c r="B25" s="15"/>
      <c r="C25" s="30"/>
      <c r="D25" s="15"/>
      <c r="E25" s="29">
        <f t="shared" si="0"/>
        <v>0</v>
      </c>
    </row>
    <row r="26" spans="1:5" ht="15.75" customHeight="1" x14ac:dyDescent="0.3">
      <c r="C26" s="32"/>
      <c r="D26" s="11"/>
      <c r="E26" s="16">
        <f t="shared" si="0"/>
        <v>0</v>
      </c>
    </row>
    <row r="27" spans="1:5" ht="15.75" customHeight="1" x14ac:dyDescent="0.3">
      <c r="D27" s="17" t="s">
        <v>33</v>
      </c>
      <c r="E27" s="16">
        <f>SUM(E7:E26)</f>
        <v>0</v>
      </c>
    </row>
    <row r="28" spans="1:5" ht="15.75" customHeight="1" x14ac:dyDescent="0.3">
      <c r="D28" s="17" t="s">
        <v>36</v>
      </c>
      <c r="E28" s="16">
        <f>E27*0.05</f>
        <v>0</v>
      </c>
    </row>
    <row r="29" spans="1:5" ht="15.75" customHeight="1" x14ac:dyDescent="0.3">
      <c r="D29" s="17" t="s">
        <v>33</v>
      </c>
      <c r="E29" s="16">
        <f>E27+E28</f>
        <v>0</v>
      </c>
    </row>
    <row r="30" spans="1:5" ht="15.75" customHeight="1" x14ac:dyDescent="0.3">
      <c r="D30" s="17" t="s">
        <v>34</v>
      </c>
      <c r="E30" s="16">
        <f>E29*0.1</f>
        <v>0</v>
      </c>
    </row>
    <row r="31" spans="1:5" ht="15.75" customHeight="1" x14ac:dyDescent="0.3">
      <c r="D31" s="33" t="s">
        <v>35</v>
      </c>
      <c r="E31" s="16">
        <f>E29+E30</f>
        <v>0</v>
      </c>
    </row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  <headerFooter>
    <oddHeader>&amp;CTeam Project Project Management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197F-E4D5-431D-84B9-389A70045700}">
  <sheetPr>
    <tabColor theme="4" tint="0.59999389629810485"/>
  </sheetPr>
  <dimension ref="A1:E32"/>
  <sheetViews>
    <sheetView workbookViewId="0">
      <selection activeCell="B6" sqref="B6"/>
    </sheetView>
  </sheetViews>
  <sheetFormatPr defaultRowHeight="13.8" x14ac:dyDescent="0.25"/>
  <sheetData>
    <row r="1" spans="1:5" ht="15.6" x14ac:dyDescent="0.25">
      <c r="A1" s="1" t="s">
        <v>0</v>
      </c>
      <c r="C1" s="3"/>
      <c r="D1" s="4"/>
      <c r="E1" s="41"/>
    </row>
    <row r="2" spans="1:5" ht="14.4" x14ac:dyDescent="0.25">
      <c r="C2" s="3"/>
      <c r="D2" s="4"/>
      <c r="E2" s="41"/>
    </row>
    <row r="3" spans="1:5" ht="14.4" x14ac:dyDescent="0.25">
      <c r="C3" s="3"/>
      <c r="D3" s="12" t="s">
        <v>6</v>
      </c>
      <c r="E3" s="41"/>
    </row>
    <row r="4" spans="1:5" x14ac:dyDescent="0.25">
      <c r="D4" s="4" t="s">
        <v>10</v>
      </c>
      <c r="E4" s="41"/>
    </row>
    <row r="5" spans="1:5" ht="14.4" x14ac:dyDescent="0.3">
      <c r="A5" s="13"/>
      <c r="B5" s="137" t="s">
        <v>158</v>
      </c>
      <c r="D5" s="14"/>
      <c r="E5" s="10"/>
    </row>
    <row r="6" spans="1:5" ht="28.8" x14ac:dyDescent="0.3">
      <c r="A6" s="17" t="s">
        <v>14</v>
      </c>
      <c r="B6" s="2" t="s">
        <v>16</v>
      </c>
      <c r="C6" s="20" t="s">
        <v>17</v>
      </c>
      <c r="D6" s="21" t="s">
        <v>20</v>
      </c>
      <c r="E6" s="23" t="s">
        <v>22</v>
      </c>
    </row>
    <row r="7" spans="1:5" ht="14.4" x14ac:dyDescent="0.3">
      <c r="A7" s="28"/>
      <c r="B7" s="15"/>
      <c r="C7" s="26"/>
      <c r="D7" s="28">
        <v>0</v>
      </c>
      <c r="E7" s="29">
        <f t="shared" ref="E7:E26" si="0">A7*D7</f>
        <v>0</v>
      </c>
    </row>
    <row r="8" spans="1:5" ht="14.4" x14ac:dyDescent="0.3">
      <c r="A8" s="28"/>
      <c r="B8" s="15"/>
      <c r="C8" s="26"/>
      <c r="D8" s="28">
        <v>0</v>
      </c>
      <c r="E8" s="29">
        <f t="shared" si="0"/>
        <v>0</v>
      </c>
    </row>
    <row r="9" spans="1:5" ht="14.4" x14ac:dyDescent="0.3">
      <c r="A9" s="28"/>
      <c r="B9" s="15"/>
      <c r="C9" s="26"/>
      <c r="D9" s="28">
        <v>0</v>
      </c>
      <c r="E9" s="29">
        <f t="shared" si="0"/>
        <v>0</v>
      </c>
    </row>
    <row r="10" spans="1:5" ht="14.4" x14ac:dyDescent="0.3">
      <c r="A10" s="28"/>
      <c r="B10" s="15"/>
      <c r="C10" s="26"/>
      <c r="D10" s="28">
        <v>0</v>
      </c>
      <c r="E10" s="29">
        <f t="shared" si="0"/>
        <v>0</v>
      </c>
    </row>
    <row r="11" spans="1:5" ht="14.4" x14ac:dyDescent="0.3">
      <c r="A11" s="28"/>
      <c r="B11" s="15"/>
      <c r="C11" s="39"/>
      <c r="D11" s="28">
        <v>0</v>
      </c>
      <c r="E11" s="29">
        <f t="shared" si="0"/>
        <v>0</v>
      </c>
    </row>
    <row r="12" spans="1:5" ht="14.4" x14ac:dyDescent="0.3">
      <c r="A12" s="28"/>
      <c r="B12" s="15"/>
      <c r="C12" s="39"/>
      <c r="D12" s="28">
        <v>0</v>
      </c>
      <c r="E12" s="29">
        <f t="shared" si="0"/>
        <v>0</v>
      </c>
    </row>
    <row r="13" spans="1:5" ht="14.4" x14ac:dyDescent="0.3">
      <c r="A13" s="28"/>
      <c r="B13" s="15"/>
      <c r="C13" s="39"/>
      <c r="D13" s="28">
        <v>0</v>
      </c>
      <c r="E13" s="29">
        <f t="shared" si="0"/>
        <v>0</v>
      </c>
    </row>
    <row r="14" spans="1:5" ht="14.4" x14ac:dyDescent="0.3">
      <c r="A14" s="28"/>
      <c r="B14" s="15"/>
      <c r="C14" s="39"/>
      <c r="D14" s="28">
        <v>0</v>
      </c>
      <c r="E14" s="29">
        <f t="shared" si="0"/>
        <v>0</v>
      </c>
    </row>
    <row r="15" spans="1:5" ht="14.4" x14ac:dyDescent="0.3">
      <c r="A15" s="15"/>
      <c r="B15" s="15"/>
      <c r="C15" s="30"/>
      <c r="D15" s="15"/>
      <c r="E15" s="29">
        <f t="shared" si="0"/>
        <v>0</v>
      </c>
    </row>
    <row r="16" spans="1:5" ht="14.4" x14ac:dyDescent="0.3">
      <c r="A16" s="15"/>
      <c r="B16" s="15"/>
      <c r="C16" s="30"/>
      <c r="D16" s="15"/>
      <c r="E16" s="29">
        <f t="shared" si="0"/>
        <v>0</v>
      </c>
    </row>
    <row r="17" spans="1:5" ht="14.4" x14ac:dyDescent="0.3">
      <c r="A17" s="15"/>
      <c r="B17" s="15"/>
      <c r="C17" s="30"/>
      <c r="D17" s="15"/>
      <c r="E17" s="29">
        <f t="shared" si="0"/>
        <v>0</v>
      </c>
    </row>
    <row r="18" spans="1:5" ht="14.4" x14ac:dyDescent="0.3">
      <c r="A18" s="15"/>
      <c r="B18" s="15"/>
      <c r="C18" s="30"/>
      <c r="D18" s="15"/>
      <c r="E18" s="29">
        <f t="shared" si="0"/>
        <v>0</v>
      </c>
    </row>
    <row r="19" spans="1:5" ht="14.4" x14ac:dyDescent="0.3">
      <c r="A19" s="15"/>
      <c r="B19" s="15"/>
      <c r="C19" s="30"/>
      <c r="D19" s="15"/>
      <c r="E19" s="29">
        <f t="shared" si="0"/>
        <v>0</v>
      </c>
    </row>
    <row r="20" spans="1:5" ht="14.4" x14ac:dyDescent="0.3">
      <c r="A20" s="15"/>
      <c r="B20" s="15"/>
      <c r="C20" s="30"/>
      <c r="D20" s="15"/>
      <c r="E20" s="29">
        <f t="shared" si="0"/>
        <v>0</v>
      </c>
    </row>
    <row r="21" spans="1:5" ht="14.4" x14ac:dyDescent="0.3">
      <c r="A21" s="15"/>
      <c r="B21" s="15"/>
      <c r="C21" s="30"/>
      <c r="D21" s="15"/>
      <c r="E21" s="29">
        <f t="shared" si="0"/>
        <v>0</v>
      </c>
    </row>
    <row r="22" spans="1:5" ht="14.4" x14ac:dyDescent="0.3">
      <c r="A22" s="15"/>
      <c r="B22" s="15"/>
      <c r="C22" s="30"/>
      <c r="D22" s="15"/>
      <c r="E22" s="29">
        <f t="shared" si="0"/>
        <v>0</v>
      </c>
    </row>
    <row r="23" spans="1:5" ht="14.4" x14ac:dyDescent="0.3">
      <c r="A23" s="15"/>
      <c r="B23" s="15"/>
      <c r="C23" s="30"/>
      <c r="D23" s="15"/>
      <c r="E23" s="29">
        <f t="shared" si="0"/>
        <v>0</v>
      </c>
    </row>
    <row r="24" spans="1:5" ht="14.4" x14ac:dyDescent="0.3">
      <c r="A24" s="15"/>
      <c r="B24" s="15"/>
      <c r="C24" s="30"/>
      <c r="D24" s="15"/>
      <c r="E24" s="29">
        <f t="shared" si="0"/>
        <v>0</v>
      </c>
    </row>
    <row r="25" spans="1:5" ht="14.4" x14ac:dyDescent="0.3">
      <c r="A25" s="15"/>
      <c r="B25" s="15"/>
      <c r="C25" s="30"/>
      <c r="D25" s="15"/>
      <c r="E25" s="29">
        <f t="shared" si="0"/>
        <v>0</v>
      </c>
    </row>
    <row r="26" spans="1:5" ht="14.4" x14ac:dyDescent="0.3">
      <c r="C26" s="32"/>
      <c r="D26" s="11"/>
      <c r="E26" s="16">
        <f t="shared" si="0"/>
        <v>0</v>
      </c>
    </row>
    <row r="27" spans="1:5" ht="14.4" x14ac:dyDescent="0.3">
      <c r="D27" s="17" t="s">
        <v>33</v>
      </c>
      <c r="E27" s="16">
        <f>SUM(E7:E26)</f>
        <v>0</v>
      </c>
    </row>
    <row r="28" spans="1:5" ht="14.4" x14ac:dyDescent="0.3">
      <c r="D28" s="17" t="s">
        <v>36</v>
      </c>
      <c r="E28" s="16">
        <f>E27*0.05</f>
        <v>0</v>
      </c>
    </row>
    <row r="29" spans="1:5" ht="14.4" x14ac:dyDescent="0.3">
      <c r="D29" s="17" t="s">
        <v>33</v>
      </c>
      <c r="E29" s="16">
        <f>E27+E28</f>
        <v>0</v>
      </c>
    </row>
    <row r="30" spans="1:5" ht="14.4" x14ac:dyDescent="0.3">
      <c r="D30" s="17" t="s">
        <v>34</v>
      </c>
      <c r="E30" s="16">
        <f>E29*0.1</f>
        <v>0</v>
      </c>
    </row>
    <row r="31" spans="1:5" ht="14.4" x14ac:dyDescent="0.3">
      <c r="D31" s="33" t="s">
        <v>35</v>
      </c>
      <c r="E31" s="16">
        <f>E29+E30</f>
        <v>0</v>
      </c>
    </row>
    <row r="32" spans="1:5" ht="14.4" x14ac:dyDescent="0.3">
      <c r="C32" s="32"/>
      <c r="E32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H1000"/>
  <sheetViews>
    <sheetView workbookViewId="0">
      <selection activeCell="A5" sqref="A5"/>
    </sheetView>
  </sheetViews>
  <sheetFormatPr defaultColWidth="12.69921875" defaultRowHeight="15" customHeight="1" x14ac:dyDescent="0.25"/>
  <cols>
    <col min="1" max="1" width="7.69921875" customWidth="1"/>
    <col min="2" max="2" width="9.69921875" customWidth="1"/>
    <col min="3" max="3" width="27.69921875" customWidth="1"/>
    <col min="4" max="4" width="7.69921875" customWidth="1"/>
    <col min="5" max="5" width="14" customWidth="1"/>
    <col min="6" max="26" width="7.69921875" customWidth="1"/>
  </cols>
  <sheetData>
    <row r="1" spans="1:8" ht="15.6" x14ac:dyDescent="0.25">
      <c r="A1" s="1" t="s">
        <v>0</v>
      </c>
      <c r="C1" s="3"/>
      <c r="D1" s="4"/>
      <c r="E1" s="5"/>
    </row>
    <row r="2" spans="1:8" ht="14.4" x14ac:dyDescent="0.25">
      <c r="C2" s="3"/>
      <c r="D2" s="4"/>
      <c r="E2" s="5"/>
    </row>
    <row r="3" spans="1:8" ht="14.4" x14ac:dyDescent="0.25">
      <c r="C3" s="3"/>
      <c r="D3" s="12" t="s">
        <v>6</v>
      </c>
      <c r="E3" s="5"/>
    </row>
    <row r="4" spans="1:8" ht="13.8" x14ac:dyDescent="0.25">
      <c r="D4" s="4" t="s">
        <v>10</v>
      </c>
      <c r="E4" s="5"/>
    </row>
    <row r="5" spans="1:8" ht="14.4" x14ac:dyDescent="0.3">
      <c r="A5" s="13" t="s">
        <v>11</v>
      </c>
      <c r="B5" s="13" t="s">
        <v>7</v>
      </c>
      <c r="D5" s="14"/>
      <c r="E5" s="10"/>
    </row>
    <row r="6" spans="1:8" ht="14.4" x14ac:dyDescent="0.3">
      <c r="A6" s="17" t="s">
        <v>14</v>
      </c>
      <c r="B6" s="2" t="s">
        <v>16</v>
      </c>
      <c r="C6" s="20" t="s">
        <v>17</v>
      </c>
      <c r="D6" s="21" t="s">
        <v>20</v>
      </c>
      <c r="E6" s="23" t="s">
        <v>22</v>
      </c>
    </row>
    <row r="7" spans="1:8" ht="14.4" x14ac:dyDescent="0.3">
      <c r="A7" s="28"/>
      <c r="B7" s="15"/>
      <c r="C7" s="26"/>
      <c r="D7" s="28">
        <v>0</v>
      </c>
      <c r="E7" s="29">
        <f t="shared" ref="E7:E26" si="0">A7*D7</f>
        <v>0</v>
      </c>
    </row>
    <row r="8" spans="1:8" ht="14.4" x14ac:dyDescent="0.3">
      <c r="A8" s="28"/>
      <c r="B8" s="15"/>
      <c r="C8" s="26"/>
      <c r="D8" s="28">
        <v>0</v>
      </c>
      <c r="E8" s="29">
        <f t="shared" si="0"/>
        <v>0</v>
      </c>
    </row>
    <row r="9" spans="1:8" ht="14.4" x14ac:dyDescent="0.3">
      <c r="A9" s="28"/>
      <c r="B9" s="15"/>
      <c r="C9" s="26"/>
      <c r="D9" s="28">
        <v>0</v>
      </c>
      <c r="E9" s="29">
        <f t="shared" si="0"/>
        <v>0</v>
      </c>
      <c r="H9" s="36"/>
    </row>
    <row r="10" spans="1:8" ht="14.4" x14ac:dyDescent="0.3">
      <c r="A10" s="28"/>
      <c r="B10" s="15"/>
      <c r="C10" s="26"/>
      <c r="D10" s="28">
        <v>0</v>
      </c>
      <c r="E10" s="29">
        <f t="shared" si="0"/>
        <v>0</v>
      </c>
    </row>
    <row r="11" spans="1:8" ht="14.4" x14ac:dyDescent="0.3">
      <c r="A11" s="28"/>
      <c r="B11" s="15"/>
      <c r="C11" s="37"/>
      <c r="D11" s="28">
        <v>0</v>
      </c>
      <c r="E11" s="29">
        <f t="shared" si="0"/>
        <v>0</v>
      </c>
    </row>
    <row r="12" spans="1:8" ht="14.4" x14ac:dyDescent="0.3">
      <c r="A12" s="28"/>
      <c r="B12" s="15"/>
      <c r="C12" s="37"/>
      <c r="D12" s="28">
        <v>0</v>
      </c>
      <c r="E12" s="29">
        <f t="shared" si="0"/>
        <v>0</v>
      </c>
    </row>
    <row r="13" spans="1:8" ht="14.4" x14ac:dyDescent="0.3">
      <c r="A13" s="28"/>
      <c r="B13" s="15"/>
      <c r="C13" s="37"/>
      <c r="D13" s="28">
        <v>0</v>
      </c>
      <c r="E13" s="29">
        <f t="shared" si="0"/>
        <v>0</v>
      </c>
    </row>
    <row r="14" spans="1:8" ht="14.4" x14ac:dyDescent="0.3">
      <c r="A14" s="28"/>
      <c r="B14" s="15"/>
      <c r="C14" s="37"/>
      <c r="D14" s="28">
        <v>0</v>
      </c>
      <c r="E14" s="29">
        <f t="shared" si="0"/>
        <v>0</v>
      </c>
    </row>
    <row r="15" spans="1:8" ht="14.4" x14ac:dyDescent="0.3">
      <c r="A15" s="15"/>
      <c r="B15" s="15"/>
      <c r="C15" s="30"/>
      <c r="D15" s="15"/>
      <c r="E15" s="29">
        <f t="shared" si="0"/>
        <v>0</v>
      </c>
    </row>
    <row r="16" spans="1:8" ht="14.4" x14ac:dyDescent="0.3">
      <c r="A16" s="15"/>
      <c r="B16" s="15"/>
      <c r="C16" s="30"/>
      <c r="D16" s="15"/>
      <c r="E16" s="29">
        <f t="shared" si="0"/>
        <v>0</v>
      </c>
    </row>
    <row r="17" spans="1:5" ht="14.4" x14ac:dyDescent="0.3">
      <c r="A17" s="15"/>
      <c r="B17" s="15"/>
      <c r="C17" s="30"/>
      <c r="D17" s="15"/>
      <c r="E17" s="29">
        <f t="shared" si="0"/>
        <v>0</v>
      </c>
    </row>
    <row r="18" spans="1:5" ht="14.4" x14ac:dyDescent="0.3">
      <c r="A18" s="15"/>
      <c r="B18" s="15"/>
      <c r="C18" s="30"/>
      <c r="D18" s="15"/>
      <c r="E18" s="29">
        <f t="shared" si="0"/>
        <v>0</v>
      </c>
    </row>
    <row r="19" spans="1:5" ht="14.4" x14ac:dyDescent="0.3">
      <c r="A19" s="15"/>
      <c r="B19" s="15"/>
      <c r="C19" s="30"/>
      <c r="D19" s="15"/>
      <c r="E19" s="29">
        <f t="shared" si="0"/>
        <v>0</v>
      </c>
    </row>
    <row r="20" spans="1:5" ht="14.4" x14ac:dyDescent="0.3">
      <c r="A20" s="15"/>
      <c r="B20" s="15"/>
      <c r="C20" s="30"/>
      <c r="D20" s="15"/>
      <c r="E20" s="29">
        <f t="shared" si="0"/>
        <v>0</v>
      </c>
    </row>
    <row r="21" spans="1:5" ht="15.75" customHeight="1" x14ac:dyDescent="0.3">
      <c r="A21" s="15"/>
      <c r="B21" s="15"/>
      <c r="C21" s="30"/>
      <c r="D21" s="15"/>
      <c r="E21" s="29">
        <f t="shared" si="0"/>
        <v>0</v>
      </c>
    </row>
    <row r="22" spans="1:5" ht="15.75" customHeight="1" x14ac:dyDescent="0.3">
      <c r="A22" s="15"/>
      <c r="B22" s="15"/>
      <c r="C22" s="30"/>
      <c r="D22" s="15"/>
      <c r="E22" s="29">
        <f t="shared" si="0"/>
        <v>0</v>
      </c>
    </row>
    <row r="23" spans="1:5" ht="15.75" customHeight="1" x14ac:dyDescent="0.3">
      <c r="A23" s="15"/>
      <c r="B23" s="15"/>
      <c r="C23" s="30"/>
      <c r="D23" s="15"/>
      <c r="E23" s="29">
        <f t="shared" si="0"/>
        <v>0</v>
      </c>
    </row>
    <row r="24" spans="1:5" ht="15.75" customHeight="1" x14ac:dyDescent="0.3">
      <c r="A24" s="15"/>
      <c r="B24" s="15"/>
      <c r="C24" s="30"/>
      <c r="D24" s="15"/>
      <c r="E24" s="29">
        <f t="shared" si="0"/>
        <v>0</v>
      </c>
    </row>
    <row r="25" spans="1:5" ht="15.75" customHeight="1" x14ac:dyDescent="0.3">
      <c r="A25" s="15"/>
      <c r="B25" s="15"/>
      <c r="C25" s="30"/>
      <c r="D25" s="15"/>
      <c r="E25" s="29">
        <f t="shared" si="0"/>
        <v>0</v>
      </c>
    </row>
    <row r="26" spans="1:5" ht="15.75" customHeight="1" x14ac:dyDescent="0.3">
      <c r="C26" s="32"/>
      <c r="D26" s="11"/>
      <c r="E26" s="16">
        <f t="shared" si="0"/>
        <v>0</v>
      </c>
    </row>
    <row r="27" spans="1:5" ht="15.75" customHeight="1" x14ac:dyDescent="0.3">
      <c r="D27" s="17" t="s">
        <v>33</v>
      </c>
      <c r="E27" s="16">
        <f>SUM(E7:E26)</f>
        <v>0</v>
      </c>
    </row>
    <row r="28" spans="1:5" ht="15.75" customHeight="1" x14ac:dyDescent="0.3">
      <c r="D28" s="17" t="s">
        <v>36</v>
      </c>
      <c r="E28" s="16">
        <f>E27*0.05</f>
        <v>0</v>
      </c>
    </row>
    <row r="29" spans="1:5" ht="15.75" customHeight="1" x14ac:dyDescent="0.3">
      <c r="D29" s="17" t="s">
        <v>33</v>
      </c>
      <c r="E29" s="16">
        <f>E27+E28</f>
        <v>0</v>
      </c>
    </row>
    <row r="30" spans="1:5" ht="15.75" customHeight="1" x14ac:dyDescent="0.3">
      <c r="D30" s="17" t="s">
        <v>34</v>
      </c>
      <c r="E30" s="16">
        <f>E29*0.1</f>
        <v>0</v>
      </c>
    </row>
    <row r="31" spans="1:5" ht="15.75" customHeight="1" x14ac:dyDescent="0.3">
      <c r="D31" s="33" t="s">
        <v>35</v>
      </c>
      <c r="E31" s="16">
        <f>E29+E30</f>
        <v>0</v>
      </c>
    </row>
    <row r="32" spans="1:5" ht="15.75" customHeight="1" x14ac:dyDescent="0.3">
      <c r="C32" s="32"/>
      <c r="E32" s="16"/>
    </row>
    <row r="33" spans="3:5" ht="15.75" customHeight="1" x14ac:dyDescent="0.3">
      <c r="C33" s="32"/>
      <c r="D33" s="11"/>
      <c r="E33" s="16"/>
    </row>
    <row r="34" spans="3:5" ht="15.75" customHeight="1" x14ac:dyDescent="0.25"/>
    <row r="35" spans="3:5" ht="15.75" customHeight="1" x14ac:dyDescent="0.25"/>
    <row r="36" spans="3:5" ht="15.75" customHeight="1" x14ac:dyDescent="0.25"/>
    <row r="37" spans="3:5" ht="15.75" customHeight="1" x14ac:dyDescent="0.25"/>
    <row r="38" spans="3:5" ht="15.75" customHeight="1" x14ac:dyDescent="0.25"/>
    <row r="39" spans="3:5" ht="15.75" customHeight="1" x14ac:dyDescent="0.25"/>
    <row r="40" spans="3:5" ht="15.75" customHeight="1" x14ac:dyDescent="0.25"/>
    <row r="41" spans="3:5" ht="15.75" customHeight="1" x14ac:dyDescent="0.25"/>
    <row r="42" spans="3:5" ht="15.75" customHeight="1" x14ac:dyDescent="0.25"/>
    <row r="43" spans="3:5" ht="15.75" customHeight="1" x14ac:dyDescent="0.25"/>
    <row r="44" spans="3:5" ht="15.75" customHeight="1" x14ac:dyDescent="0.25"/>
    <row r="45" spans="3:5" ht="15.75" customHeight="1" x14ac:dyDescent="0.25"/>
    <row r="46" spans="3:5" ht="15.75" customHeight="1" x14ac:dyDescent="0.25"/>
    <row r="47" spans="3:5" ht="15.75" customHeight="1" x14ac:dyDescent="0.25"/>
    <row r="48" spans="3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  <headerFooter>
    <oddHeader>&amp;CTeam Project Project Management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F1000"/>
  <sheetViews>
    <sheetView workbookViewId="0">
      <selection activeCell="A31" sqref="A31"/>
    </sheetView>
  </sheetViews>
  <sheetFormatPr defaultColWidth="12.69921875" defaultRowHeight="15" customHeight="1" x14ac:dyDescent="0.25"/>
  <cols>
    <col min="1" max="1" width="54.69921875" customWidth="1"/>
    <col min="2" max="2" width="12.69921875" customWidth="1"/>
    <col min="3" max="5" width="7.69921875" customWidth="1"/>
    <col min="6" max="6" width="12.19921875" customWidth="1"/>
    <col min="7" max="26" width="7.69921875" customWidth="1"/>
  </cols>
  <sheetData>
    <row r="1" spans="1:6" ht="20.399999999999999" x14ac:dyDescent="0.35">
      <c r="A1" s="1" t="s">
        <v>0</v>
      </c>
      <c r="B1" s="4"/>
      <c r="C1" s="7"/>
      <c r="D1" s="9"/>
      <c r="E1" s="10"/>
    </row>
    <row r="2" spans="1:6" ht="14.4" x14ac:dyDescent="0.3">
      <c r="A2" s="6"/>
      <c r="B2" s="4"/>
      <c r="C2" s="7"/>
      <c r="D2" s="11" t="s">
        <v>8</v>
      </c>
      <c r="E2" s="16"/>
    </row>
    <row r="3" spans="1:6" ht="14.4" x14ac:dyDescent="0.3">
      <c r="A3" s="3"/>
      <c r="B3" s="12" t="s">
        <v>6</v>
      </c>
      <c r="C3" s="7"/>
      <c r="D3" s="18"/>
      <c r="E3" s="16"/>
    </row>
    <row r="4" spans="1:6" ht="14.4" x14ac:dyDescent="0.3">
      <c r="B4" s="4" t="s">
        <v>10</v>
      </c>
      <c r="C4" s="7"/>
      <c r="D4" s="11"/>
      <c r="E4" s="16"/>
    </row>
    <row r="5" spans="1:6" ht="14.4" x14ac:dyDescent="0.3">
      <c r="A5" s="13" t="s">
        <v>11</v>
      </c>
      <c r="B5" s="14" t="s">
        <v>28</v>
      </c>
      <c r="C5" s="14"/>
      <c r="D5" s="14"/>
      <c r="E5" s="19"/>
    </row>
    <row r="6" spans="1:6" ht="28.8" x14ac:dyDescent="0.3">
      <c r="A6" s="20" t="s">
        <v>19</v>
      </c>
      <c r="B6" s="22" t="s">
        <v>21</v>
      </c>
      <c r="C6" s="22" t="s">
        <v>23</v>
      </c>
      <c r="D6" s="22" t="s">
        <v>24</v>
      </c>
      <c r="E6" s="25" t="s">
        <v>25</v>
      </c>
      <c r="F6" s="22" t="s">
        <v>26</v>
      </c>
    </row>
    <row r="7" spans="1:6" ht="14.4" x14ac:dyDescent="0.3">
      <c r="A7" s="27"/>
      <c r="B7" s="15"/>
      <c r="C7" s="15"/>
      <c r="D7" s="15">
        <f t="shared" ref="D7" si="0">B7*C7</f>
        <v>0</v>
      </c>
      <c r="E7" s="29"/>
      <c r="F7" s="15">
        <f t="shared" ref="F7" si="1">D7*E7</f>
        <v>0</v>
      </c>
    </row>
    <row r="8" spans="1:6" ht="14.4" x14ac:dyDescent="0.3">
      <c r="A8" s="30"/>
      <c r="B8" s="15"/>
      <c r="C8" s="15"/>
      <c r="D8" s="15">
        <f>B8*C8</f>
        <v>0</v>
      </c>
      <c r="E8" s="29"/>
      <c r="F8" s="29">
        <f t="shared" ref="F8:F9" si="2">D8*E8</f>
        <v>0</v>
      </c>
    </row>
    <row r="9" spans="1:6" ht="14.4" x14ac:dyDescent="0.3">
      <c r="A9" s="30"/>
      <c r="B9" s="2"/>
      <c r="C9" s="15"/>
      <c r="D9" s="15">
        <f t="shared" ref="D9:D28" si="3">B9*C9</f>
        <v>0</v>
      </c>
      <c r="E9" s="29"/>
      <c r="F9" s="29">
        <f t="shared" si="2"/>
        <v>0</v>
      </c>
    </row>
    <row r="10" spans="1:6" ht="14.4" x14ac:dyDescent="0.3">
      <c r="A10" s="26"/>
      <c r="B10" s="15"/>
      <c r="C10" s="15"/>
      <c r="D10" s="15">
        <f>B10*C10</f>
        <v>0</v>
      </c>
      <c r="E10" s="38"/>
      <c r="F10" s="29">
        <f t="shared" ref="F10:F28" si="4">D10*E10</f>
        <v>0</v>
      </c>
    </row>
    <row r="11" spans="1:6" ht="14.4" x14ac:dyDescent="0.3">
      <c r="A11" s="36"/>
      <c r="B11" s="24"/>
      <c r="C11" s="36"/>
      <c r="D11" s="15">
        <f t="shared" si="3"/>
        <v>0</v>
      </c>
      <c r="E11" s="29"/>
      <c r="F11" s="29">
        <f t="shared" si="4"/>
        <v>0</v>
      </c>
    </row>
    <row r="12" spans="1:6" ht="14.4" x14ac:dyDescent="0.3">
      <c r="A12" s="30"/>
      <c r="B12" s="15"/>
      <c r="C12" s="15"/>
      <c r="D12" s="15">
        <f t="shared" si="3"/>
        <v>0</v>
      </c>
      <c r="E12" s="29"/>
      <c r="F12" s="29">
        <f t="shared" si="4"/>
        <v>0</v>
      </c>
    </row>
    <row r="13" spans="1:6" ht="14.4" x14ac:dyDescent="0.3">
      <c r="A13" s="30"/>
      <c r="B13" s="15"/>
      <c r="C13" s="15"/>
      <c r="D13" s="15">
        <f t="shared" si="3"/>
        <v>0</v>
      </c>
      <c r="E13" s="29"/>
      <c r="F13" s="29">
        <f t="shared" si="4"/>
        <v>0</v>
      </c>
    </row>
    <row r="14" spans="1:6" ht="14.4" x14ac:dyDescent="0.3">
      <c r="A14" s="30"/>
      <c r="B14" s="15"/>
      <c r="C14" s="15"/>
      <c r="D14" s="15">
        <f t="shared" si="3"/>
        <v>0</v>
      </c>
      <c r="E14" s="29"/>
      <c r="F14" s="29">
        <f t="shared" si="4"/>
        <v>0</v>
      </c>
    </row>
    <row r="15" spans="1:6" ht="14.4" x14ac:dyDescent="0.3">
      <c r="A15" s="30"/>
      <c r="B15" s="15"/>
      <c r="C15" s="15"/>
      <c r="D15" s="15">
        <f t="shared" si="3"/>
        <v>0</v>
      </c>
      <c r="E15" s="29"/>
      <c r="F15" s="29">
        <f t="shared" si="4"/>
        <v>0</v>
      </c>
    </row>
    <row r="16" spans="1:6" ht="14.4" x14ac:dyDescent="0.3">
      <c r="A16" s="30"/>
      <c r="B16" s="15"/>
      <c r="C16" s="15"/>
      <c r="D16" s="15">
        <f t="shared" si="3"/>
        <v>0</v>
      </c>
      <c r="E16" s="29"/>
      <c r="F16" s="29">
        <f t="shared" si="4"/>
        <v>0</v>
      </c>
    </row>
    <row r="17" spans="1:6" ht="14.4" x14ac:dyDescent="0.3">
      <c r="A17" s="30"/>
      <c r="B17" s="15"/>
      <c r="C17" s="15"/>
      <c r="D17" s="15">
        <f t="shared" si="3"/>
        <v>0</v>
      </c>
      <c r="E17" s="29"/>
      <c r="F17" s="29">
        <f t="shared" si="4"/>
        <v>0</v>
      </c>
    </row>
    <row r="18" spans="1:6" ht="14.4" x14ac:dyDescent="0.3">
      <c r="A18" s="30"/>
      <c r="B18" s="15"/>
      <c r="C18" s="15"/>
      <c r="D18" s="15">
        <f t="shared" si="3"/>
        <v>0</v>
      </c>
      <c r="E18" s="29"/>
      <c r="F18" s="29">
        <f t="shared" si="4"/>
        <v>0</v>
      </c>
    </row>
    <row r="19" spans="1:6" ht="14.4" x14ac:dyDescent="0.3">
      <c r="A19" s="30"/>
      <c r="B19" s="15"/>
      <c r="C19" s="15"/>
      <c r="D19" s="15">
        <f t="shared" si="3"/>
        <v>0</v>
      </c>
      <c r="E19" s="29"/>
      <c r="F19" s="29">
        <f t="shared" si="4"/>
        <v>0</v>
      </c>
    </row>
    <row r="20" spans="1:6" ht="14.4" x14ac:dyDescent="0.3">
      <c r="A20" s="30"/>
      <c r="B20" s="15"/>
      <c r="C20" s="15"/>
      <c r="D20" s="15">
        <f t="shared" si="3"/>
        <v>0</v>
      </c>
      <c r="E20" s="29"/>
      <c r="F20" s="29">
        <f t="shared" si="4"/>
        <v>0</v>
      </c>
    </row>
    <row r="21" spans="1:6" ht="15.75" customHeight="1" x14ac:dyDescent="0.3">
      <c r="A21" s="30"/>
      <c r="B21" s="15"/>
      <c r="C21" s="15"/>
      <c r="D21" s="15">
        <f t="shared" si="3"/>
        <v>0</v>
      </c>
      <c r="E21" s="29"/>
      <c r="F21" s="29">
        <f t="shared" si="4"/>
        <v>0</v>
      </c>
    </row>
    <row r="22" spans="1:6" ht="15.75" customHeight="1" x14ac:dyDescent="0.3">
      <c r="A22" s="30"/>
      <c r="B22" s="15"/>
      <c r="C22" s="15"/>
      <c r="D22" s="15">
        <f t="shared" si="3"/>
        <v>0</v>
      </c>
      <c r="E22" s="29"/>
      <c r="F22" s="29">
        <f t="shared" si="4"/>
        <v>0</v>
      </c>
    </row>
    <row r="23" spans="1:6" ht="15.75" customHeight="1" x14ac:dyDescent="0.3">
      <c r="A23" s="30"/>
      <c r="B23" s="15"/>
      <c r="C23" s="15"/>
      <c r="D23" s="15">
        <f t="shared" si="3"/>
        <v>0</v>
      </c>
      <c r="E23" s="29"/>
      <c r="F23" s="29">
        <f t="shared" si="4"/>
        <v>0</v>
      </c>
    </row>
    <row r="24" spans="1:6" ht="15.75" customHeight="1" x14ac:dyDescent="0.3">
      <c r="A24" s="30"/>
      <c r="B24" s="15"/>
      <c r="C24" s="15"/>
      <c r="D24" s="15">
        <f t="shared" si="3"/>
        <v>0</v>
      </c>
      <c r="E24" s="29"/>
      <c r="F24" s="29">
        <f t="shared" si="4"/>
        <v>0</v>
      </c>
    </row>
    <row r="25" spans="1:6" ht="15.75" customHeight="1" x14ac:dyDescent="0.3">
      <c r="A25" s="30"/>
      <c r="B25" s="15"/>
      <c r="C25" s="15"/>
      <c r="D25" s="15">
        <f t="shared" si="3"/>
        <v>0</v>
      </c>
      <c r="E25" s="29"/>
      <c r="F25" s="29">
        <f t="shared" si="4"/>
        <v>0</v>
      </c>
    </row>
    <row r="26" spans="1:6" ht="15.75" customHeight="1" x14ac:dyDescent="0.3">
      <c r="A26" s="30"/>
      <c r="B26" s="15"/>
      <c r="C26" s="15"/>
      <c r="D26" s="15">
        <f t="shared" si="3"/>
        <v>0</v>
      </c>
      <c r="E26" s="29"/>
      <c r="F26" s="29">
        <f t="shared" si="4"/>
        <v>0</v>
      </c>
    </row>
    <row r="27" spans="1:6" ht="15.75" customHeight="1" x14ac:dyDescent="0.3">
      <c r="A27" s="30"/>
      <c r="B27" s="15"/>
      <c r="C27" s="15"/>
      <c r="D27" s="15">
        <f t="shared" si="3"/>
        <v>0</v>
      </c>
      <c r="E27" s="29"/>
      <c r="F27" s="29">
        <f t="shared" si="4"/>
        <v>0</v>
      </c>
    </row>
    <row r="28" spans="1:6" ht="15.75" customHeight="1" x14ac:dyDescent="0.3">
      <c r="A28" s="30"/>
      <c r="B28" s="15"/>
      <c r="C28" s="15"/>
      <c r="D28" s="15">
        <f t="shared" si="3"/>
        <v>0</v>
      </c>
      <c r="E28" s="29"/>
      <c r="F28" s="29">
        <f t="shared" si="4"/>
        <v>0</v>
      </c>
    </row>
    <row r="29" spans="1:6" ht="15.75" customHeight="1" x14ac:dyDescent="0.3">
      <c r="A29" s="32"/>
      <c r="B29" s="11"/>
      <c r="C29" s="17" t="s">
        <v>33</v>
      </c>
      <c r="D29" s="11">
        <f>SUM(D7:D28)</f>
        <v>0</v>
      </c>
      <c r="E29" s="16"/>
      <c r="F29" s="16">
        <f>SUM(F7:F28)</f>
        <v>0</v>
      </c>
    </row>
    <row r="30" spans="1:6" ht="15.75" customHeight="1" x14ac:dyDescent="0.3">
      <c r="A30" s="32"/>
      <c r="C30" s="17" t="s">
        <v>34</v>
      </c>
      <c r="D30" s="11">
        <f>D29*0.1</f>
        <v>0</v>
      </c>
      <c r="E30" s="16"/>
      <c r="F30" s="16">
        <f>F29*0.1</f>
        <v>0</v>
      </c>
    </row>
    <row r="31" spans="1:6" ht="15.75" customHeight="1" x14ac:dyDescent="0.3">
      <c r="A31" s="32"/>
      <c r="C31" s="33" t="s">
        <v>35</v>
      </c>
      <c r="D31" s="34">
        <f>D29+D30</f>
        <v>0</v>
      </c>
      <c r="E31" s="35"/>
      <c r="F31" s="35">
        <f>F29+F30</f>
        <v>0</v>
      </c>
    </row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fitToHeight="0" orientation="portrait"/>
  <headerFooter>
    <oddHeader>&amp;CTeam Project Project Management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Totals sheet</vt:lpstr>
      <vt:lpstr>gant</vt:lpstr>
      <vt:lpstr>TD labor</vt:lpstr>
      <vt:lpstr>TD load out labor</vt:lpstr>
      <vt:lpstr>Game Co Materials</vt:lpstr>
      <vt:lpstr>Load In Materials</vt:lpstr>
      <vt:lpstr>Tech materials</vt:lpstr>
      <vt:lpstr>load out materials</vt:lpstr>
      <vt:lpstr>crew load in labor</vt:lpstr>
      <vt:lpstr>crew TECH labor</vt:lpstr>
      <vt:lpstr>crew load out labor</vt:lpstr>
      <vt:lpstr>load in non union example</vt:lpstr>
      <vt:lpstr>load in union example</vt:lpstr>
      <vt:lpstr>voorhees</vt:lpstr>
      <vt:lpstr>new theatre lobby</vt:lpstr>
      <vt:lpstr>park slope</vt:lpstr>
      <vt:lpstr>here</vt:lpstr>
      <vt:lpstr>signature</vt:lpstr>
      <vt:lpstr>church</vt:lpstr>
      <vt:lpstr>Obstacle materials</vt:lpstr>
      <vt:lpstr>Obstacle labor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Brandt</dc:creator>
  <cp:lastModifiedBy>Susan Brandt</cp:lastModifiedBy>
  <dcterms:created xsi:type="dcterms:W3CDTF">2016-08-31T19:35:45Z</dcterms:created>
  <dcterms:modified xsi:type="dcterms:W3CDTF">2020-08-12T15:28:03Z</dcterms:modified>
</cp:coreProperties>
</file>