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uongmontgomery/Documents/00_school/00_current courses/ARCH 1231 Building Tech I/grades/"/>
    </mc:Choice>
  </mc:AlternateContent>
  <xr:revisionPtr revIDLastSave="0" documentId="13_ncr:1_{FBC98B1A-64DB-3144-9091-28F4BB617E7C}" xr6:coauthVersionLast="36" xr6:coauthVersionMax="36" xr10:uidLastSave="{00000000-0000-0000-0000-000000000000}"/>
  <bookViews>
    <workbookView xWindow="16640" yWindow="460" windowWidth="36820" windowHeight="26220" xr2:uid="{AFE9C351-D9D0-F54B-8F10-29713F4CB772}"/>
  </bookViews>
  <sheets>
    <sheet name="Sheet1" sheetId="1" r:id="rId1"/>
  </sheets>
  <definedNames>
    <definedName name="_xlnm.Print_Area" localSheetId="0">Sheet1!$A$3:$AS$172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9" i="1" l="1"/>
  <c r="P64" i="1"/>
  <c r="AB76" i="1" l="1"/>
  <c r="AA29" i="1"/>
  <c r="AC20" i="1"/>
  <c r="P76" i="1"/>
  <c r="AA76" i="1"/>
  <c r="P30" i="1"/>
  <c r="Q76" i="1" l="1"/>
  <c r="AB80" i="1" l="1"/>
  <c r="AB78" i="1"/>
  <c r="Q80" i="1"/>
  <c r="Q78" i="1"/>
  <c r="F80" i="1"/>
  <c r="E78" i="1"/>
  <c r="F78" i="1"/>
  <c r="E39" i="1" l="1"/>
  <c r="AM78" i="1"/>
  <c r="AM76" i="1"/>
  <c r="AL78" i="1"/>
  <c r="AL76" i="1"/>
  <c r="AQ20" i="1"/>
  <c r="U20" i="1"/>
  <c r="AF20" i="1"/>
  <c r="AH49" i="1"/>
  <c r="E80" i="1"/>
  <c r="G80" i="1" s="1"/>
  <c r="AA80" i="1"/>
  <c r="AN20" i="1"/>
  <c r="AL25" i="1"/>
  <c r="AL29" i="1"/>
  <c r="AS29" i="1"/>
  <c r="AS25" i="1"/>
  <c r="AA53" i="1"/>
  <c r="AH53" i="1"/>
  <c r="P80" i="1"/>
  <c r="P78" i="1"/>
  <c r="AH29" i="1"/>
  <c r="W67" i="1"/>
  <c r="P68" i="1"/>
  <c r="R20" i="1"/>
  <c r="W64" i="1"/>
  <c r="L39" i="1"/>
  <c r="AN76" i="1" l="1"/>
  <c r="AN78" i="1"/>
  <c r="W30" i="1" l="1"/>
  <c r="L43" i="1"/>
  <c r="E43" i="1"/>
  <c r="E29" i="1"/>
  <c r="L29" i="1"/>
  <c r="G78" i="1" l="1"/>
  <c r="F76" i="1"/>
  <c r="J20" i="1"/>
  <c r="G20" i="1" l="1"/>
  <c r="AC86" i="1" l="1"/>
  <c r="AN86" i="1"/>
  <c r="AC80" i="1"/>
  <c r="AA78" i="1"/>
  <c r="AC76" i="1"/>
  <c r="R80" i="1"/>
  <c r="R78" i="1"/>
  <c r="R76" i="1"/>
  <c r="E76" i="1"/>
  <c r="AA12" i="1"/>
  <c r="R86" i="1"/>
  <c r="G76" i="1" l="1"/>
  <c r="AA9" i="1"/>
  <c r="J9" i="1"/>
  <c r="AA11" i="1"/>
  <c r="G10" i="1"/>
  <c r="AC78" i="1"/>
  <c r="AA10" i="1"/>
  <c r="AS20" i="1"/>
  <c r="AN84" i="1" s="1"/>
  <c r="L20" i="1"/>
  <c r="G84" i="1" s="1"/>
  <c r="AH20" i="1"/>
  <c r="AC84" i="1" s="1"/>
  <c r="W20" i="1"/>
  <c r="R84" i="1" s="1"/>
  <c r="AC12" i="1" l="1"/>
  <c r="AC11" i="1"/>
  <c r="J11" i="1"/>
  <c r="AC9" i="1"/>
  <c r="AC10" i="1"/>
</calcChain>
</file>

<file path=xl/sharedStrings.xml><?xml version="1.0" encoding="utf-8"?>
<sst xmlns="http://schemas.openxmlformats.org/spreadsheetml/2006/main" count="243" uniqueCount="167">
  <si>
    <t>Reading Notes:</t>
  </si>
  <si>
    <t>Stone</t>
  </si>
  <si>
    <t>MODULE 1:</t>
  </si>
  <si>
    <t>Drawing Assignments:</t>
  </si>
  <si>
    <t>Egress</t>
  </si>
  <si>
    <t>Stair Design</t>
  </si>
  <si>
    <t>Stair + Codes</t>
  </si>
  <si>
    <t>Stair Configurations</t>
  </si>
  <si>
    <t>Sketchbook Assignments:</t>
  </si>
  <si>
    <t>MAX SCORE</t>
  </si>
  <si>
    <t>STUDENT SCORE</t>
  </si>
  <si>
    <t>PERCENTAGE</t>
  </si>
  <si>
    <t>STUDENT NAME:</t>
  </si>
  <si>
    <t>STUDENT ID #:</t>
  </si>
  <si>
    <t>OVERAL GRADE PROGRESS:</t>
  </si>
  <si>
    <t>MODULE 2:</t>
  </si>
  <si>
    <t>Building Elements</t>
  </si>
  <si>
    <t>Forces</t>
  </si>
  <si>
    <t>Columns</t>
  </si>
  <si>
    <t>Beams Spans Trusses</t>
  </si>
  <si>
    <t>Frames Walls Plates</t>
  </si>
  <si>
    <t>Arches Vault Domes</t>
  </si>
  <si>
    <t>Joints Connections</t>
  </si>
  <si>
    <t>Structural Units</t>
  </si>
  <si>
    <t>Structural Spans</t>
  </si>
  <si>
    <t>Structural Patterns</t>
  </si>
  <si>
    <t>Lateral Stability</t>
  </si>
  <si>
    <t>Brick/CMU</t>
  </si>
  <si>
    <t>Wood</t>
  </si>
  <si>
    <t>Steel</t>
  </si>
  <si>
    <t>Concrete + Reinforcement</t>
  </si>
  <si>
    <t>MODULE 3:</t>
  </si>
  <si>
    <t>points</t>
  </si>
  <si>
    <t>percentage</t>
  </si>
  <si>
    <t>points available:</t>
  </si>
  <si>
    <t>FEEDBACK:</t>
  </si>
  <si>
    <t>Grade Weighting</t>
  </si>
  <si>
    <t>Drawings</t>
  </si>
  <si>
    <t>Notes</t>
  </si>
  <si>
    <t>Sketches</t>
  </si>
  <si>
    <t>Notes:</t>
  </si>
  <si>
    <t>Sketches:</t>
  </si>
  <si>
    <t>pts</t>
  </si>
  <si>
    <t>Class Participation:</t>
  </si>
  <si>
    <t>Assessments</t>
  </si>
  <si>
    <t>Module 1</t>
  </si>
  <si>
    <t>Module 2</t>
  </si>
  <si>
    <t>Module 1+2</t>
  </si>
  <si>
    <t>Module 3</t>
  </si>
  <si>
    <t>Module 1+2+3</t>
  </si>
  <si>
    <t>PARTICIPATION:</t>
  </si>
  <si>
    <t>Plan Geometry/Grid</t>
  </si>
  <si>
    <t>Stair Accuracy/Convention</t>
  </si>
  <si>
    <t>Note Organization</t>
  </si>
  <si>
    <t>Note Paraphrasing</t>
  </si>
  <si>
    <t>subtotal</t>
  </si>
  <si>
    <t>subtotal:</t>
  </si>
  <si>
    <t>`</t>
  </si>
  <si>
    <t>Structural System Calc  Accuracy</t>
  </si>
  <si>
    <t>Wood Structural Systems</t>
  </si>
  <si>
    <t>Concrete Structural Systems</t>
  </si>
  <si>
    <t>Grid and Elev Reference Lines</t>
  </si>
  <si>
    <t>Grade Progess</t>
  </si>
  <si>
    <t>Pre-Reading Drawings+Text</t>
  </si>
  <si>
    <t>Steel Structural Systems</t>
  </si>
  <si>
    <t>Discussion Reflections</t>
  </si>
  <si>
    <t>Reflections</t>
  </si>
  <si>
    <t>Class Partiipation</t>
  </si>
  <si>
    <t>Module 1+2+3+ClassPart</t>
  </si>
  <si>
    <t>Rubrics</t>
  </si>
  <si>
    <t xml:space="preserve"> </t>
  </si>
  <si>
    <t xml:space="preserve">Submitted but lacking significant understanding </t>
  </si>
  <si>
    <t>Submitted but significantly incomplete</t>
  </si>
  <si>
    <t>Submitted and missing a few elements</t>
  </si>
  <si>
    <t>Submitted and Complete</t>
  </si>
  <si>
    <t>Completion*</t>
  </si>
  <si>
    <t>*Multiple by factor based on points avaiable</t>
  </si>
  <si>
    <t>DRAWING RUBRIC</t>
  </si>
  <si>
    <t>Plan Geometry/Grid*</t>
  </si>
  <si>
    <t>Lack of understanding of building geometry and grid</t>
  </si>
  <si>
    <t>Errors in building geometry or grid relationships</t>
  </si>
  <si>
    <t xml:space="preserve">Geometry and grid correct and clearly articulated </t>
  </si>
  <si>
    <t>Geometry and grid generally correct but not articulated clearly**</t>
  </si>
  <si>
    <t>** lack of centerlines, construction lines determining geometry.</t>
  </si>
  <si>
    <t>Accuracy*</t>
  </si>
  <si>
    <t>Post-Reading Drawings+Text</t>
  </si>
  <si>
    <t>Scale and dimensions are incorrect</t>
  </si>
  <si>
    <t>Scale is correct but dimensions are incorrect</t>
  </si>
  <si>
    <t>Scale is correct but some elements are incorrect</t>
  </si>
  <si>
    <t>Scale and dimensions are correct</t>
  </si>
  <si>
    <t>Conventions*</t>
  </si>
  <si>
    <t>Conventions are not applied to drawing</t>
  </si>
  <si>
    <t>Conventions are applied but show lack of understanding</t>
  </si>
  <si>
    <t xml:space="preserve">Conventions are applied complete and correct </t>
  </si>
  <si>
    <t>Conventions are applied with some errors or some missing</t>
  </si>
  <si>
    <t>Reference Lines*</t>
  </si>
  <si>
    <t>Lineweight Line Quality Construction Lines</t>
  </si>
  <si>
    <t>Lineweight Line Quality Constr. Lines</t>
  </si>
  <si>
    <t>Lineweight/Quality Construction Lines*</t>
  </si>
  <si>
    <t>No lineweights or construction lines distinguishable, poor quality lines</t>
  </si>
  <si>
    <t>At least three lineweights, construction lines uilitzed and high quality lines</t>
  </si>
  <si>
    <t>At least two lineweights clearly applied, construction lines utilitized, and acceptable quailty lines</t>
  </si>
  <si>
    <t>Lineweights too similar, or minimal construction lines, or lines are minimal quality.</t>
  </si>
  <si>
    <t>READING NOTES RUBRIC</t>
  </si>
  <si>
    <t>Organization*</t>
  </si>
  <si>
    <t>Notes show no clear sign of organization, pdf file is not organized</t>
  </si>
  <si>
    <t xml:space="preserve">Notes follow order of book but lack headings and heirarchy, pdf file is not organized </t>
  </si>
  <si>
    <t xml:space="preserve">Notes have some headings and pdf file is organized but lacking proper filename  </t>
  </si>
  <si>
    <t>Notes have clear structure and heirarchy and pdf file is well organized with correct filename.</t>
  </si>
  <si>
    <t>Paraphrasing*</t>
  </si>
  <si>
    <t>Notes are verbatim repetition of the text</t>
  </si>
  <si>
    <t>Notes combine verbatim repetition of the text with a minimal rephrased notes</t>
  </si>
  <si>
    <t xml:space="preserve">Notes are mostly paraphrased but with some inaccurate notes </t>
  </si>
  <si>
    <t xml:space="preserve">Notes are mostly paraphrased but with mostly accurate notes </t>
  </si>
  <si>
    <t>Summary*</t>
  </si>
  <si>
    <t>No summary submitted</t>
  </si>
  <si>
    <t>Summary restates headings sections without paraphrasing.</t>
  </si>
  <si>
    <t>Summary is original text but missing key concepts of text</t>
  </si>
  <si>
    <t>Summary is original text will key concepts covered</t>
  </si>
  <si>
    <t>Section Coverage*</t>
  </si>
  <si>
    <t>Topic has multiple concepts noted but lacking key concepts, diagrams, and sketches</t>
  </si>
  <si>
    <t>Topic has minimal notes with no recogniztion of key concepts</t>
  </si>
  <si>
    <t>Topic covered with key concepts noted in text and diagrams and sketches</t>
  </si>
  <si>
    <t>Topic covered with most key concepts noted in text  but minimal use of diagrams or sketches</t>
  </si>
  <si>
    <t>SKETCH ASSIGNMENT RUBRIC</t>
  </si>
  <si>
    <t>Sketch submitted is substantially incomplete and without annotations</t>
  </si>
  <si>
    <t>Sketch is complete but with significantly inaccurate proportions and lacking annotations</t>
  </si>
  <si>
    <t>Sketch is complete and reflects careful observation and but is lacking annotations</t>
  </si>
  <si>
    <t>Sketch is complete and reflects careful observation with integrated annotations</t>
  </si>
  <si>
    <t>REFLECTION RUBRIC</t>
  </si>
  <si>
    <t xml:space="preserve">Reflection   </t>
  </si>
  <si>
    <t>Reflection is minimal but speaks to topic</t>
  </si>
  <si>
    <t>Reflection is minimal and lacking reflection on topic</t>
  </si>
  <si>
    <t>Reflection is substaintial and speaks to topic</t>
  </si>
  <si>
    <t>ASSESSMENT RUBRIC</t>
  </si>
  <si>
    <t>Assessement</t>
  </si>
  <si>
    <t>Assessment activity participated in and completed</t>
  </si>
  <si>
    <t>Assessment activity participated in  but not completed</t>
  </si>
  <si>
    <t>Section Completion</t>
  </si>
  <si>
    <t>Plan Completion</t>
  </si>
  <si>
    <t>Elevation Completion</t>
  </si>
  <si>
    <t>Plan Geomtry/Grid Diagram</t>
  </si>
  <si>
    <t>Note Concept Maps/Summary</t>
  </si>
  <si>
    <t>Plan Detail Completion</t>
  </si>
  <si>
    <t>Wall Section  Completion</t>
  </si>
  <si>
    <t>Axon Completion</t>
  </si>
  <si>
    <t>Dimensional Accuracy</t>
  </si>
  <si>
    <t>Drawing Coordination</t>
  </si>
  <si>
    <t xml:space="preserve">Unit Sections Completion </t>
  </si>
  <si>
    <t xml:space="preserve">Annotations </t>
  </si>
  <si>
    <t>Wall Systems</t>
  </si>
  <si>
    <t>Masonry Walls</t>
  </si>
  <si>
    <t>Masonry Wall Sections</t>
  </si>
  <si>
    <t>Masonry Wall Bonding</t>
  </si>
  <si>
    <t>Stone Masonry</t>
  </si>
  <si>
    <t>Building Envelop</t>
  </si>
  <si>
    <t>Walls: Moisture+Flashing</t>
  </si>
  <si>
    <t>Thermal Protection</t>
  </si>
  <si>
    <t>Windows</t>
  </si>
  <si>
    <t>Stair Plan Sketch</t>
  </si>
  <si>
    <t>Stair Section Sketch</t>
  </si>
  <si>
    <t>Masonry Bonding Study</t>
  </si>
  <si>
    <t>Masonry Wall Window with Lintel</t>
  </si>
  <si>
    <t>Floor  Systems</t>
  </si>
  <si>
    <t>Structure System Sketch Configuration</t>
  </si>
  <si>
    <t>Concept Mapping Reflection</t>
  </si>
  <si>
    <t>Reading and Learning Reflection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</si>
</sst>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0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u/>
      <sz val="14"/>
      <color rgb="FFED7D31"/>
      <name val="Calibri (Body)_x0000_"/>
    </font>
    <font>
      <sz val="14"/>
      <color theme="1"/>
      <name val="Calibri (Body)_x0000_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theme="9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9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theme="1" tint="0.499984740745262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5"/>
      <name val="Calibri"/>
      <family val="2"/>
      <scheme val="minor"/>
    </font>
    <font>
      <sz val="14"/>
      <color theme="9"/>
      <name val="Calibri"/>
      <family val="2"/>
      <scheme val="minor"/>
    </font>
    <font>
      <sz val="14"/>
      <color theme="1" tint="0.499984740745262"/>
      <name val="Calibri (Body)_x0000_"/>
    </font>
    <font>
      <b/>
      <sz val="14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name val="Calibri"/>
      <family val="2"/>
    </font>
    <font>
      <sz val="12"/>
      <color theme="0" tint="-0.499984740745262"/>
      <name val="Calibri (Body)_x0000_"/>
    </font>
    <font>
      <sz val="12"/>
      <color theme="9"/>
      <name val="Calibri"/>
      <family val="2"/>
      <scheme val="minor"/>
    </font>
    <font>
      <i/>
      <sz val="12"/>
      <color theme="1"/>
      <name val="Calibri"/>
      <family val="2"/>
    </font>
    <font>
      <i/>
      <sz val="12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rgb="FFC00000"/>
      <name val="Calibri (Body)_x0000_"/>
    </font>
    <font>
      <sz val="12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6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0" xfId="0" applyFill="1" applyBorder="1"/>
    <xf numFmtId="0" fontId="0" fillId="0" borderId="0" xfId="0" applyFill="1"/>
    <xf numFmtId="0" fontId="8" fillId="0" borderId="0" xfId="0" applyFont="1"/>
    <xf numFmtId="0" fontId="8" fillId="0" borderId="0" xfId="0" applyFont="1" applyFill="1"/>
    <xf numFmtId="164" fontId="8" fillId="0" borderId="1" xfId="0" applyNumberFormat="1" applyFont="1" applyBorder="1"/>
    <xf numFmtId="0" fontId="8" fillId="0" borderId="1" xfId="0" applyFont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3" borderId="0" xfId="0" applyFill="1"/>
    <xf numFmtId="0" fontId="8" fillId="3" borderId="0" xfId="0" applyFont="1" applyFill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Fill="1" applyBorder="1"/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4" borderId="0" xfId="0" applyFill="1"/>
    <xf numFmtId="0" fontId="8" fillId="4" borderId="0" xfId="0" applyFont="1" applyFill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2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0" fillId="5" borderId="0" xfId="0" applyFill="1"/>
    <xf numFmtId="0" fontId="8" fillId="5" borderId="0" xfId="0" applyFont="1" applyFill="1"/>
    <xf numFmtId="0" fontId="0" fillId="6" borderId="0" xfId="0" applyFill="1"/>
    <xf numFmtId="0" fontId="19" fillId="0" borderId="0" xfId="0" applyFont="1" applyAlignment="1">
      <alignment vertical="center"/>
    </xf>
    <xf numFmtId="0" fontId="16" fillId="7" borderId="0" xfId="0" applyFont="1" applyFill="1"/>
    <xf numFmtId="0" fontId="20" fillId="7" borderId="0" xfId="0" applyFont="1" applyFill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10" xfId="0" applyBorder="1"/>
    <xf numFmtId="0" fontId="0" fillId="0" borderId="12" xfId="0" applyBorder="1"/>
    <xf numFmtId="0" fontId="3" fillId="0" borderId="6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8" xfId="0" applyFill="1" applyBorder="1"/>
    <xf numFmtId="0" fontId="0" fillId="0" borderId="9" xfId="0" applyBorder="1"/>
    <xf numFmtId="0" fontId="7" fillId="0" borderId="0" xfId="0" applyFont="1" applyBorder="1"/>
    <xf numFmtId="0" fontId="7" fillId="0" borderId="0" xfId="0" applyFont="1" applyFill="1" applyBorder="1"/>
    <xf numFmtId="0" fontId="0" fillId="0" borderId="11" xfId="0" applyFill="1" applyBorder="1"/>
    <xf numFmtId="0" fontId="3" fillId="0" borderId="12" xfId="0" applyFont="1" applyBorder="1" applyAlignment="1">
      <alignment vertical="center"/>
    </xf>
    <xf numFmtId="0" fontId="0" fillId="0" borderId="13" xfId="0" applyBorder="1"/>
    <xf numFmtId="0" fontId="0" fillId="0" borderId="0" xfId="0" applyBorder="1" applyAlignment="1">
      <alignment horizontal="right"/>
    </xf>
    <xf numFmtId="0" fontId="0" fillId="8" borderId="0" xfId="0" applyFill="1"/>
    <xf numFmtId="0" fontId="0" fillId="0" borderId="0" xfId="0" applyAlignment="1">
      <alignment horizontal="center" textRotation="90"/>
    </xf>
    <xf numFmtId="0" fontId="3" fillId="0" borderId="0" xfId="0" applyFont="1" applyAlignment="1">
      <alignment horizontal="center" vertical="center" textRotation="90"/>
    </xf>
    <xf numFmtId="0" fontId="22" fillId="0" borderId="0" xfId="0" applyFont="1"/>
    <xf numFmtId="0" fontId="22" fillId="0" borderId="6" xfId="0" applyFont="1" applyBorder="1"/>
    <xf numFmtId="0" fontId="22" fillId="0" borderId="6" xfId="0" applyFont="1" applyBorder="1" applyAlignment="1">
      <alignment horizontal="center"/>
    </xf>
    <xf numFmtId="0" fontId="22" fillId="0" borderId="6" xfId="0" applyFont="1" applyFill="1" applyBorder="1"/>
    <xf numFmtId="0" fontId="22" fillId="0" borderId="0" xfId="0" applyFont="1" applyAlignment="1">
      <alignment horizontal="center"/>
    </xf>
    <xf numFmtId="0" fontId="22" fillId="0" borderId="0" xfId="0" applyFont="1" applyFill="1"/>
    <xf numFmtId="0" fontId="23" fillId="0" borderId="6" xfId="0" applyFont="1" applyBorder="1"/>
    <xf numFmtId="0" fontId="23" fillId="0" borderId="6" xfId="0" applyFont="1" applyBorder="1" applyAlignment="1">
      <alignment horizontal="center"/>
    </xf>
    <xf numFmtId="0" fontId="23" fillId="0" borderId="6" xfId="0" applyFont="1" applyFill="1" applyBorder="1"/>
    <xf numFmtId="0" fontId="24" fillId="3" borderId="0" xfId="0" applyFont="1" applyFill="1"/>
    <xf numFmtId="0" fontId="24" fillId="0" borderId="0" xfId="0" applyFont="1" applyFill="1"/>
    <xf numFmtId="0" fontId="24" fillId="0" borderId="1" xfId="0" applyFont="1" applyBorder="1"/>
    <xf numFmtId="0" fontId="24" fillId="0" borderId="0" xfId="0" applyFont="1"/>
    <xf numFmtId="164" fontId="24" fillId="0" borderId="1" xfId="0" applyNumberFormat="1" applyFont="1" applyBorder="1"/>
    <xf numFmtId="0" fontId="25" fillId="4" borderId="0" xfId="0" applyFont="1" applyFill="1"/>
    <xf numFmtId="0" fontId="25" fillId="0" borderId="0" xfId="0" applyFont="1" applyFill="1"/>
    <xf numFmtId="0" fontId="25" fillId="0" borderId="1" xfId="0" applyFont="1" applyBorder="1"/>
    <xf numFmtId="0" fontId="25" fillId="0" borderId="0" xfId="0" applyFont="1"/>
    <xf numFmtId="164" fontId="25" fillId="0" borderId="1" xfId="0" applyNumberFormat="1" applyFont="1" applyBorder="1"/>
    <xf numFmtId="0" fontId="26" fillId="0" borderId="0" xfId="0" applyFont="1"/>
    <xf numFmtId="0" fontId="27" fillId="0" borderId="0" xfId="0" applyFont="1" applyAlignment="1">
      <alignment horizontal="center" vertical="center"/>
    </xf>
    <xf numFmtId="0" fontId="28" fillId="5" borderId="0" xfId="0" applyFont="1" applyFill="1"/>
    <xf numFmtId="0" fontId="28" fillId="0" borderId="0" xfId="0" applyFont="1" applyFill="1"/>
    <xf numFmtId="0" fontId="28" fillId="0" borderId="1" xfId="0" applyFont="1" applyBorder="1"/>
    <xf numFmtId="0" fontId="28" fillId="0" borderId="0" xfId="0" applyFont="1"/>
    <xf numFmtId="164" fontId="28" fillId="0" borderId="1" xfId="0" applyNumberFormat="1" applyFont="1" applyBorder="1"/>
    <xf numFmtId="0" fontId="0" fillId="0" borderId="7" xfId="0" applyBorder="1" applyAlignment="1">
      <alignment horizontal="center"/>
    </xf>
    <xf numFmtId="0" fontId="0" fillId="4" borderId="9" xfId="0" applyFill="1" applyBorder="1"/>
    <xf numFmtId="0" fontId="0" fillId="4" borderId="11" xfId="0" applyFill="1" applyBorder="1"/>
    <xf numFmtId="0" fontId="0" fillId="4" borderId="13" xfId="0" applyFill="1" applyBorder="1"/>
    <xf numFmtId="0" fontId="0" fillId="5" borderId="9" xfId="0" applyFill="1" applyBorder="1"/>
    <xf numFmtId="0" fontId="0" fillId="5" borderId="11" xfId="0" applyFill="1" applyBorder="1"/>
    <xf numFmtId="0" fontId="0" fillId="5" borderId="13" xfId="0" applyFill="1" applyBorder="1"/>
    <xf numFmtId="0" fontId="0" fillId="7" borderId="9" xfId="0" applyFill="1" applyBorder="1"/>
    <xf numFmtId="0" fontId="0" fillId="7" borderId="11" xfId="0" applyFill="1" applyBorder="1"/>
    <xf numFmtId="0" fontId="0" fillId="7" borderId="13" xfId="0" applyFill="1" applyBorder="1"/>
    <xf numFmtId="0" fontId="2" fillId="0" borderId="0" xfId="0" applyFont="1" applyBorder="1"/>
    <xf numFmtId="0" fontId="23" fillId="0" borderId="0" xfId="0" applyFont="1" applyBorder="1"/>
    <xf numFmtId="0" fontId="0" fillId="0" borderId="0" xfId="0" applyFont="1" applyBorder="1"/>
    <xf numFmtId="0" fontId="29" fillId="0" borderId="0" xfId="0" applyFont="1"/>
    <xf numFmtId="0" fontId="30" fillId="0" borderId="0" xfId="0" applyFont="1" applyAlignment="1">
      <alignment horizontal="center" vertical="center" textRotation="90"/>
    </xf>
    <xf numFmtId="0" fontId="29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10" fillId="0" borderId="0" xfId="0" applyFont="1" applyFill="1" applyAlignment="1">
      <alignment horizontal="center" textRotation="90"/>
    </xf>
    <xf numFmtId="0" fontId="10" fillId="0" borderId="0" xfId="0" applyFont="1" applyAlignment="1">
      <alignment horizontal="center" textRotation="90"/>
    </xf>
    <xf numFmtId="0" fontId="10" fillId="4" borderId="0" xfId="0" applyFont="1" applyFill="1" applyAlignment="1">
      <alignment horizontal="center" textRotation="90"/>
    </xf>
    <xf numFmtId="0" fontId="10" fillId="5" borderId="0" xfId="0" applyFont="1" applyFill="1" applyAlignment="1">
      <alignment horizontal="center" textRotation="90"/>
    </xf>
    <xf numFmtId="0" fontId="31" fillId="7" borderId="0" xfId="0" applyFont="1" applyFill="1" applyAlignment="1">
      <alignment horizontal="center" textRotation="90"/>
    </xf>
    <xf numFmtId="10" fontId="2" fillId="0" borderId="0" xfId="0" applyNumberFormat="1" applyFont="1" applyBorder="1"/>
    <xf numFmtId="0" fontId="16" fillId="0" borderId="4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6" fillId="0" borderId="3" xfId="0" applyFont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9" fontId="1" fillId="0" borderId="0" xfId="0" applyNumberFormat="1" applyFont="1"/>
    <xf numFmtId="164" fontId="0" fillId="0" borderId="0" xfId="0" applyNumberFormat="1"/>
    <xf numFmtId="0" fontId="0" fillId="0" borderId="11" xfId="0" applyBorder="1"/>
    <xf numFmtId="0" fontId="0" fillId="0" borderId="17" xfId="0" applyBorder="1"/>
    <xf numFmtId="164" fontId="1" fillId="0" borderId="18" xfId="0" applyNumberFormat="1" applyFont="1" applyBorder="1"/>
    <xf numFmtId="0" fontId="0" fillId="0" borderId="18" xfId="0" applyBorder="1"/>
    <xf numFmtId="0" fontId="1" fillId="0" borderId="0" xfId="0" applyFont="1" applyFill="1" applyAlignment="1">
      <alignment horizontal="center"/>
    </xf>
    <xf numFmtId="9" fontId="1" fillId="0" borderId="0" xfId="0" applyNumberFormat="1" applyFont="1" applyFill="1" applyBorder="1"/>
    <xf numFmtId="0" fontId="16" fillId="0" borderId="0" xfId="0" applyFont="1" applyBorder="1" applyAlignment="1">
      <alignment horizontal="right"/>
    </xf>
    <xf numFmtId="0" fontId="16" fillId="0" borderId="19" xfId="0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1" xfId="0" applyBorder="1"/>
    <xf numFmtId="0" fontId="0" fillId="0" borderId="20" xfId="0" applyBorder="1"/>
    <xf numFmtId="0" fontId="32" fillId="0" borderId="17" xfId="0" applyFont="1" applyBorder="1" applyAlignment="1">
      <alignment vertical="center"/>
    </xf>
    <xf numFmtId="0" fontId="32" fillId="0" borderId="18" xfId="0" applyFont="1" applyBorder="1"/>
    <xf numFmtId="0" fontId="33" fillId="4" borderId="0" xfId="0" applyFont="1" applyFill="1"/>
    <xf numFmtId="0" fontId="16" fillId="0" borderId="0" xfId="0" applyFont="1"/>
    <xf numFmtId="0" fontId="16" fillId="0" borderId="20" xfId="0" applyFont="1" applyBorder="1" applyAlignment="1">
      <alignment horizontal="right"/>
    </xf>
    <xf numFmtId="0" fontId="34" fillId="0" borderId="0" xfId="0" applyFont="1" applyAlignment="1">
      <alignment vertical="center"/>
    </xf>
    <xf numFmtId="0" fontId="0" fillId="3" borderId="0" xfId="0" applyFill="1" applyBorder="1"/>
    <xf numFmtId="0" fontId="14" fillId="3" borderId="0" xfId="0" applyFont="1" applyFill="1" applyBorder="1"/>
    <xf numFmtId="0" fontId="0" fillId="9" borderId="0" xfId="0" applyFill="1"/>
    <xf numFmtId="0" fontId="0" fillId="9" borderId="0" xfId="0" applyFill="1" applyAlignment="1">
      <alignment horizontal="center"/>
    </xf>
    <xf numFmtId="0" fontId="0" fillId="9" borderId="0" xfId="0" applyFill="1" applyBorder="1"/>
    <xf numFmtId="0" fontId="1" fillId="9" borderId="0" xfId="0" applyFont="1" applyFill="1" applyAlignment="1">
      <alignment horizontal="center"/>
    </xf>
    <xf numFmtId="0" fontId="0" fillId="3" borderId="11" xfId="0" applyFill="1" applyBorder="1"/>
    <xf numFmtId="0" fontId="0" fillId="3" borderId="13" xfId="0" applyFill="1" applyBorder="1"/>
    <xf numFmtId="0" fontId="35" fillId="0" borderId="0" xfId="0" applyFont="1"/>
    <xf numFmtId="0" fontId="0" fillId="3" borderId="9" xfId="0" applyFill="1" applyBorder="1"/>
    <xf numFmtId="164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9" fontId="1" fillId="0" borderId="0" xfId="0" applyNumberFormat="1" applyFont="1" applyBorder="1"/>
    <xf numFmtId="0" fontId="8" fillId="10" borderId="0" xfId="0" applyFont="1" applyFill="1"/>
    <xf numFmtId="0" fontId="0" fillId="10" borderId="0" xfId="0" applyFill="1"/>
    <xf numFmtId="0" fontId="33" fillId="7" borderId="0" xfId="0" applyFont="1" applyFill="1"/>
    <xf numFmtId="0" fontId="8" fillId="7" borderId="0" xfId="0" applyFont="1" applyFill="1"/>
    <xf numFmtId="0" fontId="0" fillId="7" borderId="0" xfId="0" applyFill="1"/>
    <xf numFmtId="0" fontId="36" fillId="10" borderId="0" xfId="0" applyFont="1" applyFill="1"/>
    <xf numFmtId="0" fontId="37" fillId="10" borderId="0" xfId="0" applyFont="1" applyFill="1"/>
    <xf numFmtId="0" fontId="38" fillId="0" borderId="0" xfId="0" applyFont="1" applyAlignment="1">
      <alignment vertical="center"/>
    </xf>
    <xf numFmtId="0" fontId="38" fillId="0" borderId="0" xfId="0" applyFont="1"/>
    <xf numFmtId="0" fontId="38" fillId="0" borderId="0" xfId="0" applyFont="1" applyAlignment="1">
      <alignment horizontal="center"/>
    </xf>
    <xf numFmtId="0" fontId="39" fillId="0" borderId="0" xfId="0" applyFont="1"/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11" xfId="0" applyBorder="1" applyAlignment="1"/>
    <xf numFmtId="0" fontId="0" fillId="0" borderId="11" xfId="0" applyBorder="1" applyAlignment="1">
      <alignment horizontal="left"/>
    </xf>
    <xf numFmtId="0" fontId="21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9" fontId="1" fillId="0" borderId="0" xfId="0" applyNumberFormat="1" applyFont="1" applyFill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ED412-3348-7949-919E-7DAEAB080C49}">
  <dimension ref="A3:BE167"/>
  <sheetViews>
    <sheetView tabSelected="1" zoomScale="98" zoomScaleNormal="100" workbookViewId="0">
      <selection activeCell="G3" sqref="G3"/>
    </sheetView>
  </sheetViews>
  <sheetFormatPr baseColWidth="10" defaultRowHeight="16"/>
  <cols>
    <col min="3" max="3" width="4.83203125" customWidth="1"/>
    <col min="5" max="5" width="14.5" customWidth="1"/>
    <col min="6" max="6" width="11.33203125" customWidth="1"/>
    <col min="7" max="7" width="10.83203125" style="19"/>
    <col min="8" max="8" width="2" style="8" customWidth="1"/>
    <col min="9" max="9" width="3" style="8" customWidth="1"/>
    <col min="10" max="10" width="6.6640625" customWidth="1"/>
    <col min="11" max="11" width="3.5" customWidth="1"/>
    <col min="12" max="12" width="9.33203125" customWidth="1"/>
    <col min="13" max="13" width="1" customWidth="1"/>
    <col min="14" max="14" width="2.83203125" customWidth="1"/>
    <col min="17" max="17" width="15.33203125" customWidth="1"/>
    <col min="19" max="19" width="2.1640625" customWidth="1"/>
    <col min="20" max="20" width="3" customWidth="1"/>
    <col min="21" max="21" width="6.33203125" customWidth="1"/>
    <col min="22" max="22" width="4" customWidth="1"/>
    <col min="23" max="23" width="9.33203125" customWidth="1"/>
    <col min="24" max="24" width="1" customWidth="1"/>
    <col min="25" max="25" width="2.1640625" customWidth="1"/>
    <col min="30" max="30" width="2.1640625" customWidth="1"/>
    <col min="31" max="31" width="3.6640625" customWidth="1"/>
    <col min="32" max="32" width="6.6640625" customWidth="1"/>
    <col min="33" max="33" width="4.6640625" customWidth="1"/>
    <col min="34" max="34" width="9.6640625" customWidth="1"/>
    <col min="35" max="35" width="1.5" customWidth="1"/>
    <col min="36" max="36" width="2.5" customWidth="1"/>
    <col min="37" max="37" width="11.33203125" customWidth="1"/>
    <col min="41" max="41" width="2.1640625" customWidth="1"/>
    <col min="42" max="42" width="3.6640625" customWidth="1"/>
    <col min="43" max="43" width="6.1640625" customWidth="1"/>
    <col min="44" max="44" width="4" customWidth="1"/>
    <col min="45" max="45" width="9.33203125" customWidth="1"/>
    <col min="46" max="46" width="1.33203125" customWidth="1"/>
    <col min="47" max="47" width="2.5" customWidth="1"/>
    <col min="52" max="52" width="2" customWidth="1"/>
    <col min="53" max="53" width="4" customWidth="1"/>
    <col min="54" max="54" width="7" customWidth="1"/>
    <col min="55" max="55" width="5" customWidth="1"/>
    <col min="56" max="56" width="9.33203125" customWidth="1"/>
    <col min="57" max="57" width="5.5" customWidth="1"/>
  </cols>
  <sheetData>
    <row r="3" spans="2:56" ht="35" customHeight="1">
      <c r="D3" s="67" t="s">
        <v>12</v>
      </c>
      <c r="E3" s="67"/>
      <c r="F3" s="67"/>
      <c r="G3" s="67"/>
      <c r="H3" s="67"/>
      <c r="I3" s="68"/>
      <c r="J3" s="69"/>
      <c r="K3" s="69"/>
      <c r="L3" s="67"/>
      <c r="M3" s="67"/>
      <c r="N3" s="67"/>
      <c r="O3" s="67"/>
      <c r="R3" s="62"/>
      <c r="S3" s="47"/>
      <c r="T3" s="47"/>
      <c r="U3" s="47"/>
      <c r="V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</row>
    <row r="4" spans="2:56" ht="9" customHeight="1">
      <c r="D4" s="66"/>
      <c r="E4" s="66"/>
      <c r="F4" s="66"/>
      <c r="G4" s="66"/>
      <c r="H4" s="66"/>
      <c r="I4" s="70"/>
      <c r="J4" s="71"/>
      <c r="K4" s="71"/>
      <c r="L4" s="66"/>
      <c r="M4" s="66"/>
      <c r="N4" s="66"/>
      <c r="O4" s="66"/>
      <c r="R4" s="47"/>
      <c r="S4" s="47"/>
      <c r="T4" s="47"/>
      <c r="U4" s="47"/>
      <c r="V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</row>
    <row r="5" spans="2:56" ht="8" customHeight="1">
      <c r="D5" s="66"/>
      <c r="E5" s="66"/>
      <c r="F5" s="66"/>
      <c r="G5" s="66"/>
      <c r="H5" s="66"/>
      <c r="I5" s="70"/>
      <c r="J5" s="71"/>
      <c r="K5" s="71"/>
      <c r="L5" s="66"/>
      <c r="M5" s="66"/>
      <c r="N5" s="66"/>
      <c r="O5" s="66"/>
      <c r="R5" s="47"/>
      <c r="S5" s="47"/>
      <c r="T5" s="47"/>
      <c r="U5" s="47"/>
      <c r="V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</row>
    <row r="6" spans="2:56" ht="26">
      <c r="D6" s="72" t="s">
        <v>13</v>
      </c>
      <c r="E6" s="72"/>
      <c r="F6" s="72"/>
      <c r="G6" s="72"/>
      <c r="H6" s="72"/>
      <c r="I6" s="73"/>
      <c r="J6" s="74"/>
      <c r="K6" s="74"/>
      <c r="L6" s="72"/>
      <c r="M6" s="67"/>
      <c r="N6" s="67"/>
      <c r="O6" s="67"/>
      <c r="R6" s="47"/>
      <c r="S6" s="47"/>
      <c r="T6" s="47"/>
      <c r="U6" s="47"/>
      <c r="V6" s="47"/>
      <c r="X6" s="103"/>
      <c r="Y6" s="103"/>
      <c r="Z6" s="103"/>
      <c r="AA6" s="103"/>
      <c r="AB6" s="103"/>
      <c r="AC6" s="103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</row>
    <row r="7" spans="2:56" ht="19">
      <c r="G7"/>
      <c r="H7"/>
      <c r="I7" s="19"/>
      <c r="J7" s="8"/>
      <c r="K7" s="8"/>
      <c r="R7" s="47"/>
      <c r="S7" s="47"/>
      <c r="T7" s="47"/>
      <c r="U7" s="47"/>
      <c r="V7" s="47"/>
      <c r="W7" s="103"/>
      <c r="X7" s="103"/>
      <c r="Y7" s="103"/>
      <c r="Z7" s="103"/>
      <c r="AA7" s="103"/>
      <c r="AB7" s="103"/>
      <c r="AC7" s="103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</row>
    <row r="8" spans="2:56" ht="20" thickBot="1">
      <c r="D8" s="45"/>
      <c r="E8" s="46"/>
      <c r="F8" s="46"/>
      <c r="G8" s="46"/>
      <c r="H8" s="46"/>
      <c r="I8" s="54"/>
      <c r="J8" s="55"/>
      <c r="K8" s="55"/>
      <c r="L8" s="46"/>
      <c r="M8" s="46"/>
      <c r="N8" s="46"/>
      <c r="O8" s="56"/>
      <c r="R8" s="47"/>
      <c r="S8" s="47"/>
      <c r="T8" s="47"/>
      <c r="U8" s="47"/>
      <c r="V8" s="47"/>
      <c r="W8" s="103" t="s">
        <v>36</v>
      </c>
      <c r="X8" s="103"/>
      <c r="Y8" s="103"/>
      <c r="Z8" s="103"/>
      <c r="AA8" s="103"/>
      <c r="AB8" s="103"/>
      <c r="AC8" s="103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</row>
    <row r="9" spans="2:56" ht="22" thickBot="1">
      <c r="D9" s="174" t="s">
        <v>14</v>
      </c>
      <c r="E9" s="175"/>
      <c r="F9" s="175"/>
      <c r="G9" s="175"/>
      <c r="H9" s="7"/>
      <c r="I9" s="7"/>
      <c r="J9" s="177">
        <f>J20+U20+AF20+AQ20</f>
        <v>0</v>
      </c>
      <c r="K9" s="178"/>
      <c r="L9" s="179"/>
      <c r="M9" s="47"/>
      <c r="N9" s="171" t="s">
        <v>32</v>
      </c>
      <c r="O9" s="172"/>
      <c r="R9" s="47"/>
      <c r="S9" s="47"/>
      <c r="T9" s="47"/>
      <c r="U9" s="47"/>
      <c r="V9" s="47"/>
      <c r="W9" s="104" t="s">
        <v>3</v>
      </c>
      <c r="X9" s="102"/>
      <c r="Y9" s="102"/>
      <c r="Z9" s="102"/>
      <c r="AA9" s="102">
        <f>E76+P76+AA76</f>
        <v>650</v>
      </c>
      <c r="AB9" s="104" t="s">
        <v>42</v>
      </c>
      <c r="AC9" s="115">
        <f>AA9/G10</f>
        <v>0.65</v>
      </c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</row>
    <row r="10" spans="2:56" ht="20" thickBot="1">
      <c r="D10" s="49"/>
      <c r="E10" s="62" t="s">
        <v>34</v>
      </c>
      <c r="F10" s="48"/>
      <c r="G10" s="52">
        <f>G20+R20+AC20+AN20</f>
        <v>1000</v>
      </c>
      <c r="H10" s="7"/>
      <c r="I10" s="7"/>
      <c r="J10" s="57"/>
      <c r="K10" s="58"/>
      <c r="L10" s="53"/>
      <c r="M10" s="47"/>
      <c r="N10" s="52"/>
      <c r="O10" s="59"/>
      <c r="R10" s="47"/>
      <c r="S10" s="47"/>
      <c r="T10" s="47"/>
      <c r="U10" s="47"/>
      <c r="V10" s="47"/>
      <c r="W10" s="104" t="s">
        <v>40</v>
      </c>
      <c r="X10" s="102"/>
      <c r="Y10" s="102"/>
      <c r="Z10" s="102"/>
      <c r="AA10" s="102">
        <f>E78+P78+AA78</f>
        <v>230</v>
      </c>
      <c r="AB10" s="104" t="s">
        <v>42</v>
      </c>
      <c r="AC10" s="115">
        <f>AA10/G10</f>
        <v>0.23</v>
      </c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</row>
    <row r="11" spans="2:56" ht="20" thickBot="1">
      <c r="D11" s="49"/>
      <c r="E11" s="47"/>
      <c r="F11" s="48"/>
      <c r="G11" s="52"/>
      <c r="H11" s="7"/>
      <c r="I11" s="7"/>
      <c r="J11" s="177">
        <f>J9/G10</f>
        <v>0</v>
      </c>
      <c r="K11" s="178"/>
      <c r="L11" s="179"/>
      <c r="M11" s="47"/>
      <c r="N11" s="171" t="s">
        <v>33</v>
      </c>
      <c r="O11" s="173"/>
      <c r="R11" s="47"/>
      <c r="S11" s="47"/>
      <c r="T11" s="47"/>
      <c r="U11" s="47"/>
      <c r="V11" s="47"/>
      <c r="W11" s="104" t="s">
        <v>41</v>
      </c>
      <c r="X11" s="102"/>
      <c r="Y11" s="102"/>
      <c r="Z11" s="102"/>
      <c r="AA11" s="102">
        <f>E80+P80+AA80</f>
        <v>80</v>
      </c>
      <c r="AB11" s="104" t="s">
        <v>42</v>
      </c>
      <c r="AC11" s="115">
        <f>AA11/G10</f>
        <v>0.08</v>
      </c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</row>
    <row r="12" spans="2:56">
      <c r="B12" s="47"/>
      <c r="C12" s="47"/>
      <c r="D12" s="60"/>
      <c r="E12" s="51"/>
      <c r="F12" s="23"/>
      <c r="G12" s="24"/>
      <c r="H12" s="25"/>
      <c r="I12" s="25"/>
      <c r="J12" s="23"/>
      <c r="K12" s="23"/>
      <c r="L12" s="23"/>
      <c r="M12" s="23"/>
      <c r="N12" s="23"/>
      <c r="O12" s="61"/>
      <c r="R12" s="47"/>
      <c r="S12" s="47"/>
      <c r="T12" s="47"/>
      <c r="U12" s="47"/>
      <c r="V12" s="47"/>
      <c r="W12" s="104" t="s">
        <v>43</v>
      </c>
      <c r="X12" s="102"/>
      <c r="Y12" s="102"/>
      <c r="Z12" s="102"/>
      <c r="AA12" s="102">
        <f>AN20</f>
        <v>40</v>
      </c>
      <c r="AB12" s="104" t="s">
        <v>42</v>
      </c>
      <c r="AC12" s="115">
        <f>AA12/G10</f>
        <v>0.04</v>
      </c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</row>
    <row r="13" spans="2:56">
      <c r="B13" s="47"/>
      <c r="C13" s="47"/>
      <c r="D13" s="48"/>
      <c r="E13" s="48"/>
      <c r="F13" s="47"/>
      <c r="G13" s="52"/>
      <c r="H13" s="7"/>
      <c r="I13" s="7"/>
      <c r="J13" s="47"/>
      <c r="K13" s="47"/>
      <c r="L13" s="47"/>
      <c r="M13" s="47"/>
      <c r="N13" s="47"/>
      <c r="O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</row>
    <row r="14" spans="2:56" ht="11" customHeight="1">
      <c r="D14" s="48"/>
      <c r="E14" s="48"/>
      <c r="F14" s="47"/>
      <c r="G14" s="52"/>
      <c r="H14" s="7"/>
      <c r="I14" s="7"/>
      <c r="J14" s="47"/>
      <c r="K14" s="47"/>
      <c r="L14" s="47"/>
      <c r="M14" s="47"/>
      <c r="N14" s="47"/>
      <c r="O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</row>
    <row r="15" spans="2:56" ht="11" hidden="1" customHeight="1">
      <c r="D15" s="48"/>
      <c r="E15" s="48"/>
      <c r="F15" s="47"/>
      <c r="G15" s="52"/>
      <c r="H15" s="7"/>
      <c r="I15" s="7"/>
      <c r="J15" s="47"/>
      <c r="K15" s="47"/>
      <c r="L15" s="47"/>
      <c r="M15" s="47"/>
      <c r="N15" s="47"/>
      <c r="O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</row>
    <row r="16" spans="2:56" hidden="1">
      <c r="D16" s="48"/>
      <c r="E16" s="48"/>
      <c r="F16" s="47"/>
      <c r="G16" s="52"/>
      <c r="H16" s="7"/>
      <c r="I16" s="7"/>
      <c r="J16" s="47"/>
      <c r="K16" s="47"/>
      <c r="L16" s="47"/>
      <c r="M16" s="47"/>
      <c r="N16" s="47"/>
      <c r="O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</row>
    <row r="17" spans="1:57" s="64" customFormat="1" ht="1" hidden="1" customHeight="1">
      <c r="D17" s="2"/>
      <c r="E17"/>
      <c r="F17" s="2"/>
      <c r="G17" s="19"/>
      <c r="H17" s="8"/>
      <c r="I17" s="8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7" s="105" customFormat="1" ht="113" customHeight="1">
      <c r="D18" s="106"/>
      <c r="E18" s="107"/>
      <c r="F18" s="106"/>
      <c r="G18" s="108" t="s">
        <v>9</v>
      </c>
      <c r="H18" s="109"/>
      <c r="I18" s="110"/>
      <c r="J18" s="108" t="s">
        <v>10</v>
      </c>
      <c r="K18" s="111"/>
      <c r="L18" s="108" t="s">
        <v>11</v>
      </c>
      <c r="M18" s="111"/>
      <c r="N18" s="111"/>
      <c r="O18" s="65"/>
      <c r="P18" s="111"/>
      <c r="Q18" s="65"/>
      <c r="R18" s="108" t="s">
        <v>9</v>
      </c>
      <c r="S18" s="112"/>
      <c r="T18" s="110"/>
      <c r="U18" s="108" t="s">
        <v>10</v>
      </c>
      <c r="V18" s="111"/>
      <c r="W18" s="108" t="s">
        <v>11</v>
      </c>
      <c r="X18" s="111"/>
      <c r="Y18" s="111"/>
      <c r="Z18" s="65"/>
      <c r="AA18" s="111"/>
      <c r="AB18" s="65"/>
      <c r="AC18" s="108" t="s">
        <v>9</v>
      </c>
      <c r="AD18" s="113"/>
      <c r="AE18" s="110"/>
      <c r="AF18" s="108" t="s">
        <v>10</v>
      </c>
      <c r="AG18" s="111"/>
      <c r="AH18" s="108" t="s">
        <v>11</v>
      </c>
      <c r="AI18" s="111"/>
      <c r="AJ18" s="111"/>
      <c r="AK18" s="65"/>
      <c r="AL18" s="111"/>
      <c r="AM18" s="65"/>
      <c r="AN18" s="108" t="s">
        <v>9</v>
      </c>
      <c r="AO18" s="114"/>
      <c r="AP18" s="110"/>
      <c r="AQ18" s="108" t="s">
        <v>10</v>
      </c>
      <c r="AR18" s="111"/>
      <c r="AS18" s="108" t="s">
        <v>11</v>
      </c>
    </row>
    <row r="19" spans="1:57" s="9" customFormat="1" ht="20" thickBot="1">
      <c r="D19" s="1"/>
      <c r="E19"/>
      <c r="F19"/>
      <c r="G19" s="20"/>
      <c r="H19" s="21"/>
      <c r="I19" s="8"/>
      <c r="J19"/>
      <c r="K19"/>
      <c r="L19"/>
      <c r="M19"/>
      <c r="N19"/>
      <c r="O19" s="1"/>
      <c r="P19"/>
      <c r="Q19"/>
      <c r="R19" s="20"/>
      <c r="S19" s="28"/>
      <c r="T19" s="8"/>
      <c r="U19"/>
      <c r="V19"/>
      <c r="W19"/>
      <c r="X19"/>
      <c r="Y19"/>
      <c r="Z19" s="1"/>
      <c r="AA19"/>
      <c r="AB19"/>
      <c r="AC19" s="20"/>
      <c r="AD19" s="39"/>
      <c r="AE19" s="8"/>
      <c r="AF19"/>
      <c r="AG19"/>
      <c r="AH19"/>
      <c r="AI19"/>
      <c r="AJ19"/>
      <c r="AK19" s="1"/>
      <c r="AL19"/>
      <c r="AM19"/>
      <c r="AN19" s="20"/>
      <c r="AO19" s="43"/>
      <c r="AP19" s="8"/>
      <c r="AQ19"/>
      <c r="AR19"/>
      <c r="AS19"/>
    </row>
    <row r="20" spans="1:57" ht="20" thickBot="1">
      <c r="D20" s="5" t="s">
        <v>2</v>
      </c>
      <c r="E20" s="6"/>
      <c r="F20" s="6"/>
      <c r="G20" s="30">
        <f>SUM(G23:G42)</f>
        <v>300</v>
      </c>
      <c r="H20" s="75"/>
      <c r="I20" s="76"/>
      <c r="J20" s="77">
        <f>SUM(J23:J42)</f>
        <v>0</v>
      </c>
      <c r="K20" s="78"/>
      <c r="L20" s="79">
        <f>J20/G20</f>
        <v>0</v>
      </c>
      <c r="M20" s="9"/>
      <c r="N20" s="9"/>
      <c r="O20" s="26" t="s">
        <v>15</v>
      </c>
      <c r="P20" s="6"/>
      <c r="Q20" s="6"/>
      <c r="R20" s="31">
        <f>SUM(R23:R68)</f>
        <v>400</v>
      </c>
      <c r="S20" s="80"/>
      <c r="T20" s="81"/>
      <c r="U20" s="82">
        <f>SUM(U23:U67)</f>
        <v>0</v>
      </c>
      <c r="V20" s="83"/>
      <c r="W20" s="84">
        <f>U20/R20</f>
        <v>0</v>
      </c>
      <c r="X20" s="9"/>
      <c r="Y20" s="9"/>
      <c r="Z20" s="38" t="s">
        <v>31</v>
      </c>
      <c r="AA20" s="85"/>
      <c r="AB20" s="85"/>
      <c r="AC20" s="86">
        <f>SUM(AC23:AC52)</f>
        <v>260</v>
      </c>
      <c r="AD20" s="87"/>
      <c r="AE20" s="88"/>
      <c r="AF20" s="89">
        <f>SUM(AF23:AF52)</f>
        <v>0</v>
      </c>
      <c r="AG20" s="90"/>
      <c r="AH20" s="91">
        <f>AF20/AC20</f>
        <v>0</v>
      </c>
      <c r="AI20" s="9"/>
      <c r="AJ20" s="9"/>
      <c r="AK20" s="42" t="s">
        <v>50</v>
      </c>
      <c r="AL20" s="6"/>
      <c r="AM20" s="6"/>
      <c r="AN20" s="32">
        <f>SUM(AN23:AN29)</f>
        <v>40</v>
      </c>
      <c r="AO20" s="44"/>
      <c r="AP20" s="10"/>
      <c r="AQ20" s="12">
        <f>SUM(AQ23:AQ28)</f>
        <v>0</v>
      </c>
      <c r="AR20" s="9"/>
      <c r="AS20" s="11">
        <f>AQ20/AN20</f>
        <v>0</v>
      </c>
    </row>
    <row r="21" spans="1:57">
      <c r="G21" s="33"/>
      <c r="H21" s="21"/>
      <c r="R21" s="33"/>
      <c r="S21" s="28"/>
      <c r="T21" s="8"/>
      <c r="AC21" s="33"/>
      <c r="AD21" s="39"/>
      <c r="AE21" s="8"/>
      <c r="AN21" s="33"/>
      <c r="AO21" s="43"/>
      <c r="AP21" s="8"/>
    </row>
    <row r="22" spans="1:57" ht="17" thickBot="1">
      <c r="D22" s="16" t="s">
        <v>3</v>
      </c>
      <c r="E22" s="17"/>
      <c r="F22" s="17"/>
      <c r="G22" s="34"/>
      <c r="H22" s="21"/>
      <c r="I22" s="17"/>
      <c r="J22" s="17"/>
      <c r="K22" s="63"/>
      <c r="L22" s="63"/>
      <c r="M22" s="63"/>
      <c r="N22" s="63"/>
      <c r="O22" s="16" t="s">
        <v>3</v>
      </c>
      <c r="P22" s="17"/>
      <c r="Q22" s="17"/>
      <c r="R22" s="34"/>
      <c r="S22" s="28"/>
      <c r="T22" s="17"/>
      <c r="U22" s="17"/>
      <c r="V22" s="63"/>
      <c r="W22" s="63"/>
      <c r="X22" s="63"/>
      <c r="Y22" s="63"/>
      <c r="Z22" s="16" t="s">
        <v>3</v>
      </c>
      <c r="AA22" s="17"/>
      <c r="AB22" s="17"/>
      <c r="AC22" s="34"/>
      <c r="AD22" s="39"/>
      <c r="AE22" s="17"/>
      <c r="AF22" s="17"/>
      <c r="AG22" s="63"/>
      <c r="AH22" s="63"/>
      <c r="AI22" s="63"/>
      <c r="AJ22" s="63"/>
      <c r="AK22" s="16" t="s">
        <v>65</v>
      </c>
      <c r="AL22" s="17"/>
      <c r="AM22" s="17"/>
      <c r="AN22" s="34"/>
      <c r="AO22" s="43"/>
      <c r="AP22" s="17"/>
      <c r="AQ22" s="17"/>
      <c r="AR22" s="41"/>
      <c r="AS22" s="41"/>
    </row>
    <row r="23" spans="1:57" ht="20" thickBot="1">
      <c r="D23" t="s">
        <v>141</v>
      </c>
      <c r="E23" s="1"/>
      <c r="G23" s="33">
        <v>40</v>
      </c>
      <c r="H23" s="22"/>
      <c r="I23" s="10"/>
      <c r="J23" s="116"/>
      <c r="O23" s="14" t="s">
        <v>143</v>
      </c>
      <c r="P23" s="1"/>
      <c r="R23" s="33">
        <v>56</v>
      </c>
      <c r="S23" s="80"/>
      <c r="T23" s="10"/>
      <c r="U23" s="116"/>
      <c r="Z23" s="14" t="s">
        <v>145</v>
      </c>
      <c r="AC23" s="19">
        <v>40</v>
      </c>
      <c r="AD23" s="163"/>
      <c r="AE23" s="10"/>
      <c r="AF23" s="116"/>
      <c r="AK23" t="s">
        <v>165</v>
      </c>
      <c r="AL23" s="1"/>
      <c r="AN23" s="33">
        <v>8</v>
      </c>
      <c r="AO23" s="44"/>
      <c r="AP23" s="10"/>
      <c r="AQ23" s="116"/>
      <c r="BE23" s="1"/>
    </row>
    <row r="24" spans="1:57" ht="20" thickBot="1">
      <c r="D24" s="14" t="s">
        <v>139</v>
      </c>
      <c r="F24" s="2"/>
      <c r="G24" s="33">
        <v>40</v>
      </c>
      <c r="H24" s="22"/>
      <c r="I24" s="10"/>
      <c r="J24" s="117"/>
      <c r="O24" t="s">
        <v>144</v>
      </c>
      <c r="Q24" s="2"/>
      <c r="R24" s="33">
        <v>56</v>
      </c>
      <c r="S24" s="80"/>
      <c r="T24" s="10"/>
      <c r="U24" s="117"/>
      <c r="Z24" s="15" t="s">
        <v>148</v>
      </c>
      <c r="AC24" s="19">
        <v>40</v>
      </c>
      <c r="AD24" s="163"/>
      <c r="AE24" s="10"/>
      <c r="AF24" s="117"/>
      <c r="AK24" t="s">
        <v>166</v>
      </c>
      <c r="AL24" s="1"/>
      <c r="AN24" s="33">
        <v>8</v>
      </c>
      <c r="AO24" s="44"/>
      <c r="AP24" s="10"/>
      <c r="AQ24" s="116"/>
    </row>
    <row r="25" spans="1:57" ht="20" thickBot="1">
      <c r="A25" s="1"/>
      <c r="B25" s="1"/>
      <c r="D25" t="s">
        <v>138</v>
      </c>
      <c r="F25" s="1"/>
      <c r="G25" s="33">
        <v>40</v>
      </c>
      <c r="H25" s="22"/>
      <c r="I25" s="10"/>
      <c r="J25" s="117"/>
      <c r="O25" t="s">
        <v>145</v>
      </c>
      <c r="Q25" s="1"/>
      <c r="R25" s="33">
        <v>60</v>
      </c>
      <c r="S25" s="80"/>
      <c r="T25" s="10"/>
      <c r="U25" s="117"/>
      <c r="Z25" s="14" t="s">
        <v>58</v>
      </c>
      <c r="AC25" s="19">
        <v>40</v>
      </c>
      <c r="AD25" s="163"/>
      <c r="AE25" s="10"/>
      <c r="AF25" s="117"/>
      <c r="AK25" s="139" t="s">
        <v>56</v>
      </c>
      <c r="AL25" s="140">
        <f>SUM(AN23:AN23)</f>
        <v>8</v>
      </c>
      <c r="AN25" s="19"/>
      <c r="AO25" s="160"/>
      <c r="AP25" s="8"/>
      <c r="AQ25" t="s">
        <v>55</v>
      </c>
      <c r="AS25" s="137">
        <f>SUM(AQ23:AQ23)</f>
        <v>0</v>
      </c>
    </row>
    <row r="26" spans="1:57" ht="20" thickBot="1">
      <c r="A26" s="1"/>
      <c r="C26" s="1"/>
      <c r="D26" t="s">
        <v>140</v>
      </c>
      <c r="E26" s="1"/>
      <c r="G26" s="33">
        <v>40</v>
      </c>
      <c r="H26" s="22"/>
      <c r="I26" s="10"/>
      <c r="J26" s="117"/>
      <c r="O26" s="15" t="s">
        <v>97</v>
      </c>
      <c r="P26" s="1"/>
      <c r="R26" s="33">
        <v>28</v>
      </c>
      <c r="S26" s="80"/>
      <c r="T26" s="10"/>
      <c r="U26" s="117"/>
      <c r="Z26" s="15" t="s">
        <v>97</v>
      </c>
      <c r="AC26" s="19">
        <v>12</v>
      </c>
      <c r="AD26" s="163"/>
      <c r="AE26" s="10"/>
      <c r="AF26" s="117"/>
      <c r="AK26" s="16" t="s">
        <v>44</v>
      </c>
      <c r="AL26" s="17"/>
      <c r="AM26" s="17"/>
      <c r="AN26" s="34"/>
      <c r="AO26" s="161"/>
      <c r="AP26" s="18"/>
      <c r="AQ26" s="121"/>
      <c r="BE26" s="1"/>
    </row>
    <row r="27" spans="1:57" ht="20" thickBot="1">
      <c r="A27" s="1"/>
      <c r="B27" s="1"/>
      <c r="D27" s="15" t="s">
        <v>96</v>
      </c>
      <c r="F27" s="1"/>
      <c r="G27" s="33">
        <v>32</v>
      </c>
      <c r="H27" s="22"/>
      <c r="I27" s="10"/>
      <c r="J27" s="117"/>
      <c r="L27" t="s">
        <v>57</v>
      </c>
      <c r="O27" t="s">
        <v>146</v>
      </c>
      <c r="Q27" s="1"/>
      <c r="R27" s="33">
        <v>30</v>
      </c>
      <c r="S27" s="80"/>
      <c r="T27" s="10"/>
      <c r="U27" s="117"/>
      <c r="Z27" t="s">
        <v>149</v>
      </c>
      <c r="AC27" s="19">
        <v>10</v>
      </c>
      <c r="AD27" s="163"/>
      <c r="AE27" s="10"/>
      <c r="AF27" s="117"/>
      <c r="AK27" s="14" t="s">
        <v>63</v>
      </c>
      <c r="AM27" s="1"/>
      <c r="AN27" s="33">
        <v>12</v>
      </c>
      <c r="AO27" s="161"/>
      <c r="AP27" s="10"/>
      <c r="AQ27" s="122"/>
    </row>
    <row r="28" spans="1:57" ht="20" thickBot="1">
      <c r="A28" s="1"/>
      <c r="B28" s="1"/>
      <c r="D28" s="14" t="s">
        <v>52</v>
      </c>
      <c r="G28" s="35">
        <v>32</v>
      </c>
      <c r="H28" s="22"/>
      <c r="I28" s="10"/>
      <c r="J28" s="118"/>
      <c r="O28" t="s">
        <v>147</v>
      </c>
      <c r="Q28" s="1"/>
      <c r="R28" s="33">
        <v>24</v>
      </c>
      <c r="S28" s="80"/>
      <c r="T28" s="10"/>
      <c r="U28" s="117"/>
      <c r="Z28" s="14" t="s">
        <v>51</v>
      </c>
      <c r="AC28" s="19">
        <v>10</v>
      </c>
      <c r="AD28" s="163"/>
      <c r="AE28" s="10"/>
      <c r="AF28" s="118"/>
      <c r="AK28" s="14" t="s">
        <v>85</v>
      </c>
      <c r="AM28" s="1"/>
      <c r="AN28" s="33">
        <v>12</v>
      </c>
      <c r="AO28" s="161"/>
      <c r="AP28" s="10"/>
      <c r="AQ28" s="122"/>
    </row>
    <row r="29" spans="1:57" ht="20" thickBot="1">
      <c r="A29" s="1"/>
      <c r="B29" s="1"/>
      <c r="D29" s="139" t="s">
        <v>56</v>
      </c>
      <c r="E29" s="140">
        <f>SUM(G23:G28)</f>
        <v>224</v>
      </c>
      <c r="H29" s="21"/>
      <c r="L29" s="137">
        <f>SUM(J23:J28)</f>
        <v>0</v>
      </c>
      <c r="O29" s="14" t="s">
        <v>61</v>
      </c>
      <c r="R29" s="35">
        <v>20</v>
      </c>
      <c r="S29" s="80"/>
      <c r="T29" s="10"/>
      <c r="U29" s="118"/>
      <c r="Z29" s="139" t="s">
        <v>56</v>
      </c>
      <c r="AA29" s="140">
        <f>SUM(AC23:AC28)</f>
        <v>152</v>
      </c>
      <c r="AC29" s="19"/>
      <c r="AD29" s="164"/>
      <c r="AE29" s="8"/>
      <c r="AF29" t="s">
        <v>55</v>
      </c>
      <c r="AH29" s="137">
        <f>SUM(AF23:AF28)</f>
        <v>0</v>
      </c>
      <c r="AK29" s="139" t="s">
        <v>56</v>
      </c>
      <c r="AL29" s="140">
        <f>SUM(AN27:AN28)</f>
        <v>24</v>
      </c>
      <c r="AN29" s="19"/>
      <c r="AO29" s="160"/>
      <c r="AP29" s="8"/>
      <c r="AQ29" t="s">
        <v>55</v>
      </c>
      <c r="AS29" s="137">
        <f>SUM(AQ27:AQ28)</f>
        <v>0</v>
      </c>
    </row>
    <row r="30" spans="1:57" ht="20" thickBot="1">
      <c r="A30" s="1"/>
      <c r="C30" s="1"/>
      <c r="D30" s="16" t="s">
        <v>0</v>
      </c>
      <c r="E30" s="17"/>
      <c r="F30" s="17"/>
      <c r="G30" s="34"/>
      <c r="H30" s="22"/>
      <c r="I30" s="18"/>
      <c r="J30" s="119"/>
      <c r="O30" s="139" t="s">
        <v>56</v>
      </c>
      <c r="P30" s="140">
        <f>SUM(R23:R29)</f>
        <v>274</v>
      </c>
      <c r="R30" s="19"/>
      <c r="S30" s="141"/>
      <c r="T30" s="8"/>
      <c r="U30" t="s">
        <v>55</v>
      </c>
      <c r="W30" s="137">
        <f>SUM(U23:U29)</f>
        <v>0</v>
      </c>
      <c r="Z30" s="16" t="s">
        <v>0</v>
      </c>
      <c r="AA30" s="17"/>
      <c r="AB30" s="17"/>
      <c r="AC30" s="34"/>
      <c r="AD30" s="40"/>
      <c r="AE30" s="18"/>
      <c r="AF30" s="119"/>
      <c r="AO30" s="162"/>
    </row>
    <row r="31" spans="1:57" ht="19">
      <c r="A31" s="1"/>
      <c r="D31" s="165" t="s">
        <v>53</v>
      </c>
      <c r="E31" s="166"/>
      <c r="F31" s="166"/>
      <c r="G31" s="167">
        <v>8</v>
      </c>
      <c r="H31" s="21"/>
      <c r="J31" s="134"/>
      <c r="O31" s="16" t="s">
        <v>0</v>
      </c>
      <c r="P31" s="17"/>
      <c r="Q31" s="17"/>
      <c r="R31" s="34"/>
      <c r="S31" s="29"/>
      <c r="T31" s="18"/>
      <c r="U31" s="119"/>
      <c r="Z31" s="165" t="s">
        <v>53</v>
      </c>
      <c r="AA31" s="166"/>
      <c r="AB31" s="166"/>
      <c r="AC31" s="167">
        <v>8</v>
      </c>
      <c r="AD31" s="39"/>
      <c r="AF31" s="116"/>
      <c r="AO31" s="43"/>
    </row>
    <row r="32" spans="1:57" ht="19">
      <c r="A32" s="1"/>
      <c r="C32" s="1"/>
      <c r="D32" s="165" t="s">
        <v>54</v>
      </c>
      <c r="E32" s="166"/>
      <c r="F32" s="166"/>
      <c r="G32" s="167">
        <v>8</v>
      </c>
      <c r="H32" s="21"/>
      <c r="J32" s="135"/>
      <c r="O32" s="165" t="s">
        <v>53</v>
      </c>
      <c r="P32" s="166"/>
      <c r="Q32" s="166"/>
      <c r="R32" s="167">
        <v>8</v>
      </c>
      <c r="S32" s="28"/>
      <c r="U32" s="117"/>
      <c r="Z32" s="165" t="s">
        <v>54</v>
      </c>
      <c r="AA32" s="166"/>
      <c r="AB32" s="166"/>
      <c r="AC32" s="167">
        <v>8</v>
      </c>
      <c r="AD32" s="40"/>
      <c r="AE32" s="10"/>
      <c r="AF32" s="123"/>
      <c r="AO32" s="43"/>
    </row>
    <row r="33" spans="1:44" ht="19">
      <c r="A33" s="1"/>
      <c r="B33" s="1"/>
      <c r="D33" s="165" t="s">
        <v>142</v>
      </c>
      <c r="E33" s="166"/>
      <c r="F33" s="166"/>
      <c r="G33" s="167">
        <v>8</v>
      </c>
      <c r="H33" s="21"/>
      <c r="J33" s="138"/>
      <c r="O33" s="165" t="s">
        <v>54</v>
      </c>
      <c r="P33" s="166"/>
      <c r="Q33" s="166"/>
      <c r="R33" s="167">
        <v>8</v>
      </c>
      <c r="S33" s="29"/>
      <c r="T33" s="10"/>
      <c r="U33" s="117"/>
      <c r="Z33" s="165" t="s">
        <v>142</v>
      </c>
      <c r="AA33" s="166"/>
      <c r="AB33" s="166"/>
      <c r="AC33" s="167">
        <v>8</v>
      </c>
      <c r="AD33" s="40"/>
      <c r="AE33" s="10"/>
      <c r="AF33" s="123"/>
      <c r="AO33" s="43"/>
    </row>
    <row r="34" spans="1:44" ht="19">
      <c r="A34" s="1"/>
      <c r="B34" s="1"/>
      <c r="D34" s="14" t="s">
        <v>16</v>
      </c>
      <c r="G34" s="35">
        <v>4</v>
      </c>
      <c r="H34" s="22"/>
      <c r="I34" s="10"/>
      <c r="J34" s="117"/>
      <c r="O34" s="165" t="s">
        <v>142</v>
      </c>
      <c r="P34" s="166"/>
      <c r="Q34" s="166"/>
      <c r="R34" s="167">
        <v>8</v>
      </c>
      <c r="S34" s="29"/>
      <c r="T34" s="10"/>
      <c r="U34" s="117"/>
      <c r="Z34" s="14" t="s">
        <v>17</v>
      </c>
      <c r="AC34" s="35">
        <v>4</v>
      </c>
      <c r="AD34" s="40"/>
      <c r="AE34" s="10"/>
      <c r="AF34" s="123"/>
      <c r="AO34" s="43"/>
    </row>
    <row r="35" spans="1:44" ht="20" customHeight="1">
      <c r="D35" s="14" t="s">
        <v>4</v>
      </c>
      <c r="G35" s="35">
        <v>4</v>
      </c>
      <c r="H35" s="22"/>
      <c r="I35" s="10"/>
      <c r="J35" s="143"/>
      <c r="O35" s="14" t="s">
        <v>1</v>
      </c>
      <c r="R35" s="35">
        <v>4</v>
      </c>
      <c r="S35" s="29"/>
      <c r="T35" s="10"/>
      <c r="U35" s="117"/>
      <c r="Z35" s="14" t="s">
        <v>18</v>
      </c>
      <c r="AC35" s="35">
        <v>4</v>
      </c>
      <c r="AD35" s="40"/>
      <c r="AE35" s="10"/>
      <c r="AF35" s="123"/>
      <c r="AO35" s="43"/>
    </row>
    <row r="36" spans="1:44" ht="20" customHeight="1">
      <c r="D36" s="14" t="s">
        <v>5</v>
      </c>
      <c r="F36" s="1"/>
      <c r="G36" s="33">
        <v>4</v>
      </c>
      <c r="H36" s="22"/>
      <c r="I36" s="10"/>
      <c r="J36" s="143"/>
      <c r="O36" s="14" t="s">
        <v>27</v>
      </c>
      <c r="R36" s="35">
        <v>4</v>
      </c>
      <c r="S36" s="29"/>
      <c r="T36" s="10"/>
      <c r="U36" s="117"/>
      <c r="Z36" s="14" t="s">
        <v>19</v>
      </c>
      <c r="AB36" s="1"/>
      <c r="AC36" s="35">
        <v>4</v>
      </c>
      <c r="AD36" s="40"/>
      <c r="AE36" s="10"/>
      <c r="AF36" s="123"/>
      <c r="AO36" s="43"/>
    </row>
    <row r="37" spans="1:44" ht="20" customHeight="1">
      <c r="D37" s="14" t="s">
        <v>6</v>
      </c>
      <c r="F37" s="1"/>
      <c r="G37" s="33">
        <v>4</v>
      </c>
      <c r="H37" s="22"/>
      <c r="I37" s="10"/>
      <c r="J37" s="143"/>
      <c r="O37" s="14" t="s">
        <v>28</v>
      </c>
      <c r="R37" s="35">
        <v>4</v>
      </c>
      <c r="S37" s="28"/>
      <c r="U37" s="117"/>
      <c r="Z37" s="14" t="s">
        <v>20</v>
      </c>
      <c r="AB37" s="1"/>
      <c r="AC37" s="35">
        <v>4</v>
      </c>
      <c r="AD37" s="40"/>
      <c r="AE37" s="10"/>
      <c r="AF37" s="123"/>
      <c r="AO37" s="43"/>
    </row>
    <row r="38" spans="1:44" ht="20" customHeight="1" thickBot="1">
      <c r="D38" s="14" t="s">
        <v>7</v>
      </c>
      <c r="E38" s="1"/>
      <c r="G38" s="33">
        <v>4</v>
      </c>
      <c r="H38" s="22"/>
      <c r="I38" s="10"/>
      <c r="J38" s="120"/>
      <c r="O38" s="14" t="s">
        <v>29</v>
      </c>
      <c r="R38" s="35">
        <v>4</v>
      </c>
      <c r="S38" s="28"/>
      <c r="U38" s="117"/>
      <c r="Z38" s="14" t="s">
        <v>21</v>
      </c>
      <c r="AA38" s="1"/>
      <c r="AB38" s="142"/>
      <c r="AC38" s="35">
        <v>4</v>
      </c>
      <c r="AD38" s="40"/>
      <c r="AE38" s="10"/>
      <c r="AF38" s="123"/>
      <c r="AO38" s="43"/>
    </row>
    <row r="39" spans="1:44" ht="20" customHeight="1" thickBot="1">
      <c r="D39" s="139" t="s">
        <v>56</v>
      </c>
      <c r="E39" s="140">
        <f>SUM(G31:G38)</f>
        <v>44</v>
      </c>
      <c r="G39" s="33"/>
      <c r="H39" s="22"/>
      <c r="I39" s="10"/>
      <c r="J39" s="132"/>
      <c r="L39" s="137">
        <f>SUM(J31:J38)</f>
        <v>0</v>
      </c>
      <c r="O39" s="14" t="s">
        <v>30</v>
      </c>
      <c r="R39" s="35">
        <v>4</v>
      </c>
      <c r="S39" s="28"/>
      <c r="U39" s="117"/>
      <c r="Z39" s="14" t="s">
        <v>22</v>
      </c>
      <c r="AC39" s="35">
        <v>4</v>
      </c>
      <c r="AD39" s="40"/>
      <c r="AE39" s="10"/>
      <c r="AF39" s="123"/>
      <c r="AO39" s="43"/>
    </row>
    <row r="40" spans="1:44" ht="20" customHeight="1" thickBot="1">
      <c r="D40" s="16" t="s">
        <v>8</v>
      </c>
      <c r="E40" s="17"/>
      <c r="F40" s="17"/>
      <c r="G40" s="34"/>
      <c r="H40" s="22"/>
      <c r="I40" s="18"/>
      <c r="J40" s="121"/>
      <c r="O40" s="14" t="s">
        <v>150</v>
      </c>
      <c r="R40" s="19">
        <v>4</v>
      </c>
      <c r="S40" s="28"/>
      <c r="T40" s="8"/>
      <c r="U40" s="117"/>
      <c r="Z40" s="14" t="s">
        <v>23</v>
      </c>
      <c r="AC40" s="35">
        <v>4</v>
      </c>
      <c r="AD40" s="40"/>
      <c r="AE40" s="10"/>
      <c r="AF40" s="123"/>
      <c r="AO40" s="43"/>
    </row>
    <row r="41" spans="1:44" ht="20" customHeight="1">
      <c r="D41" s="14" t="s">
        <v>159</v>
      </c>
      <c r="F41" s="1"/>
      <c r="G41" s="33">
        <v>16</v>
      </c>
      <c r="H41" s="22"/>
      <c r="I41" s="10"/>
      <c r="J41" s="116"/>
      <c r="O41" s="14" t="s">
        <v>151</v>
      </c>
      <c r="R41" s="33">
        <v>8</v>
      </c>
      <c r="S41" s="28"/>
      <c r="T41" s="8"/>
      <c r="U41" s="117"/>
      <c r="Z41" s="14" t="s">
        <v>24</v>
      </c>
      <c r="AC41" s="35">
        <v>4</v>
      </c>
      <c r="AD41" s="40"/>
      <c r="AE41" s="10"/>
      <c r="AF41" s="123"/>
      <c r="AO41" s="43"/>
    </row>
    <row r="42" spans="1:44" ht="20" customHeight="1" thickBot="1">
      <c r="D42" s="14" t="s">
        <v>160</v>
      </c>
      <c r="G42" s="19">
        <v>16</v>
      </c>
      <c r="H42" s="21"/>
      <c r="J42" s="136"/>
      <c r="O42" s="14" t="s">
        <v>152</v>
      </c>
      <c r="R42" s="33">
        <v>4</v>
      </c>
      <c r="S42" s="28"/>
      <c r="U42" s="117"/>
      <c r="Z42" s="14" t="s">
        <v>25</v>
      </c>
      <c r="AA42" s="1"/>
      <c r="AC42" s="35">
        <v>4</v>
      </c>
      <c r="AD42" s="40"/>
      <c r="AE42" s="10"/>
      <c r="AF42" s="123"/>
      <c r="AO42" s="43"/>
    </row>
    <row r="43" spans="1:44" ht="20" customHeight="1" thickBot="1">
      <c r="D43" s="139" t="s">
        <v>56</v>
      </c>
      <c r="E43" s="140">
        <f>SUM(G41:G42)</f>
        <v>32</v>
      </c>
      <c r="H43" s="22"/>
      <c r="I43" s="10"/>
      <c r="J43" s="132" t="s">
        <v>55</v>
      </c>
      <c r="L43" s="137">
        <f>SUM(J41:J42)</f>
        <v>0</v>
      </c>
      <c r="O43" s="14" t="s">
        <v>153</v>
      </c>
      <c r="R43" s="19">
        <v>4</v>
      </c>
      <c r="S43" s="28"/>
      <c r="U43" s="117"/>
      <c r="Z43" s="14" t="s">
        <v>26</v>
      </c>
      <c r="AC43" s="35">
        <v>4</v>
      </c>
      <c r="AD43" s="40"/>
      <c r="AE43" s="10"/>
      <c r="AF43" s="123"/>
      <c r="AO43" s="43"/>
    </row>
    <row r="44" spans="1:44" ht="20" customHeight="1">
      <c r="E44" s="1"/>
      <c r="F44" s="4"/>
      <c r="G44" s="33"/>
      <c r="H44" s="21"/>
      <c r="O44" s="14" t="s">
        <v>154</v>
      </c>
      <c r="R44" s="19">
        <v>4</v>
      </c>
      <c r="S44" s="28"/>
      <c r="U44" s="117"/>
      <c r="Z44" s="14" t="s">
        <v>163</v>
      </c>
      <c r="AC44" s="35">
        <v>4</v>
      </c>
      <c r="AD44" s="40"/>
      <c r="AE44" s="10"/>
      <c r="AF44" s="123"/>
      <c r="AO44" s="162"/>
      <c r="AP44" s="7"/>
      <c r="AQ44" s="47"/>
    </row>
    <row r="45" spans="1:44" ht="20" customHeight="1">
      <c r="H45" s="21"/>
      <c r="O45" s="14" t="s">
        <v>155</v>
      </c>
      <c r="R45" s="33">
        <v>4</v>
      </c>
      <c r="S45" s="28"/>
      <c r="U45" s="117"/>
      <c r="Z45" s="14" t="s">
        <v>60</v>
      </c>
      <c r="AC45" s="35">
        <v>8</v>
      </c>
      <c r="AD45" s="40"/>
      <c r="AE45" s="10"/>
      <c r="AF45" s="117"/>
      <c r="AJ45" t="s">
        <v>70</v>
      </c>
      <c r="AO45" s="162"/>
      <c r="AP45" s="7"/>
      <c r="AQ45" s="47"/>
      <c r="AR45" s="47"/>
    </row>
    <row r="46" spans="1:44" ht="20" customHeight="1">
      <c r="H46" s="21"/>
      <c r="O46" s="14" t="s">
        <v>156</v>
      </c>
      <c r="R46" s="33">
        <v>6</v>
      </c>
      <c r="S46" s="28"/>
      <c r="U46" s="117"/>
      <c r="Z46" s="14" t="s">
        <v>64</v>
      </c>
      <c r="AC46" s="35">
        <v>8</v>
      </c>
      <c r="AD46" s="40"/>
      <c r="AE46" s="10"/>
      <c r="AF46" s="117"/>
      <c r="AO46" s="162"/>
      <c r="AP46" s="7"/>
      <c r="AQ46" s="47"/>
      <c r="AR46" s="47"/>
    </row>
    <row r="47" spans="1:44" ht="20" customHeight="1">
      <c r="H47" s="21"/>
      <c r="O47" s="14" t="s">
        <v>157</v>
      </c>
      <c r="Q47" s="1"/>
      <c r="R47" s="33">
        <v>10</v>
      </c>
      <c r="S47" s="28"/>
      <c r="U47" s="117"/>
      <c r="Z47" s="14" t="s">
        <v>59</v>
      </c>
      <c r="AC47" s="35">
        <v>8</v>
      </c>
      <c r="AD47" s="40"/>
      <c r="AE47" s="10"/>
      <c r="AF47" s="117"/>
      <c r="AO47" s="162"/>
      <c r="AP47" s="7"/>
      <c r="AQ47" s="47"/>
      <c r="AR47" s="47"/>
    </row>
    <row r="48" spans="1:44" ht="20" customHeight="1" thickBot="1">
      <c r="H48" s="21"/>
      <c r="K48" s="47"/>
      <c r="O48" s="14" t="s">
        <v>158</v>
      </c>
      <c r="R48" s="33">
        <v>6</v>
      </c>
      <c r="S48" s="28"/>
      <c r="U48" s="117"/>
      <c r="Z48" s="14"/>
      <c r="AB48" s="1"/>
      <c r="AC48" s="33"/>
      <c r="AD48" s="40"/>
      <c r="AE48" s="10"/>
      <c r="AF48" s="117"/>
      <c r="AO48" s="162"/>
      <c r="AP48" s="7"/>
      <c r="AQ48" s="47"/>
      <c r="AR48" s="47"/>
    </row>
    <row r="49" spans="5:44" ht="20" customHeight="1" thickBot="1">
      <c r="H49" s="21"/>
      <c r="K49" s="47"/>
      <c r="O49" s="14"/>
      <c r="R49" s="33"/>
      <c r="S49" s="28"/>
      <c r="U49" s="117"/>
      <c r="Z49" s="139" t="s">
        <v>56</v>
      </c>
      <c r="AA49" s="140">
        <f>SUM(AC31:AC48)</f>
        <v>92</v>
      </c>
      <c r="AC49" s="33"/>
      <c r="AD49" s="158"/>
      <c r="AE49" s="10"/>
      <c r="AF49" s="132" t="s">
        <v>55</v>
      </c>
      <c r="AH49" s="137">
        <f>SUM(AF31:AF48)</f>
        <v>0</v>
      </c>
      <c r="AO49" s="162"/>
      <c r="AP49" s="7"/>
      <c r="AQ49" s="47"/>
      <c r="AR49" s="47"/>
    </row>
    <row r="50" spans="5:44" ht="20" customHeight="1" thickBot="1">
      <c r="H50" s="21"/>
      <c r="K50" s="47"/>
      <c r="O50" s="14"/>
      <c r="R50" s="33"/>
      <c r="S50" s="28"/>
      <c r="U50" s="117"/>
      <c r="Z50" s="16" t="s">
        <v>8</v>
      </c>
      <c r="AA50" s="17"/>
      <c r="AB50" s="17"/>
      <c r="AC50" s="34"/>
      <c r="AD50" s="159"/>
      <c r="AE50" s="18"/>
      <c r="AF50" s="119"/>
      <c r="AO50" s="162"/>
      <c r="AP50" s="7"/>
      <c r="AQ50" s="47"/>
      <c r="AR50" s="47"/>
    </row>
    <row r="51" spans="5:44" ht="20" customHeight="1">
      <c r="H51" s="21"/>
      <c r="K51" s="47"/>
      <c r="O51" s="14"/>
      <c r="R51" s="33"/>
      <c r="S51" s="28"/>
      <c r="U51" s="117"/>
      <c r="Z51" s="14" t="s">
        <v>164</v>
      </c>
      <c r="AB51" s="1"/>
      <c r="AC51" s="33">
        <v>16</v>
      </c>
      <c r="AD51" s="158"/>
      <c r="AE51" s="10"/>
      <c r="AF51" s="116"/>
      <c r="AO51" s="162"/>
      <c r="AP51" s="7"/>
      <c r="AQ51" s="47"/>
      <c r="AR51" s="47"/>
    </row>
    <row r="52" spans="5:44" ht="20" customHeight="1" thickBot="1">
      <c r="H52" s="21"/>
      <c r="K52" s="47"/>
      <c r="O52" s="13"/>
      <c r="R52" s="33"/>
      <c r="S52" s="28"/>
      <c r="U52" s="117"/>
      <c r="Z52" s="14" t="s">
        <v>70</v>
      </c>
      <c r="AC52" s="19">
        <v>0</v>
      </c>
      <c r="AD52" s="159"/>
      <c r="AE52" s="8"/>
      <c r="AF52" s="136"/>
      <c r="AH52" t="s">
        <v>70</v>
      </c>
      <c r="AO52" s="162"/>
      <c r="AP52" s="7"/>
      <c r="AQ52" s="47"/>
      <c r="AR52" s="47"/>
    </row>
    <row r="53" spans="5:44" ht="20" customHeight="1" thickBot="1">
      <c r="E53" s="4"/>
      <c r="F53" s="4"/>
      <c r="H53" s="145"/>
      <c r="I53" s="7"/>
      <c r="J53" s="7"/>
      <c r="K53" s="7"/>
      <c r="L53" s="8"/>
      <c r="O53" s="144"/>
      <c r="R53" s="33"/>
      <c r="S53" s="28"/>
      <c r="U53" s="117"/>
      <c r="Z53" s="139" t="s">
        <v>56</v>
      </c>
      <c r="AA53" s="140">
        <f>SUM(AC51:AC52)</f>
        <v>16</v>
      </c>
      <c r="AC53" s="33"/>
      <c r="AD53" s="158"/>
      <c r="AE53" s="10"/>
      <c r="AF53" s="132" t="s">
        <v>55</v>
      </c>
      <c r="AH53" s="137">
        <f>SUM(AF51:AF52)</f>
        <v>0</v>
      </c>
      <c r="AO53" s="162"/>
      <c r="AP53" s="7"/>
      <c r="AQ53" s="47"/>
      <c r="AR53" s="47"/>
    </row>
    <row r="54" spans="5:44" ht="20" customHeight="1">
      <c r="H54" s="146"/>
      <c r="I54" s="7"/>
      <c r="J54" s="7"/>
      <c r="K54" s="7"/>
      <c r="L54" s="8"/>
      <c r="O54" s="14"/>
      <c r="R54" s="35"/>
      <c r="S54" s="28"/>
      <c r="U54" s="117"/>
      <c r="AD54" s="159"/>
      <c r="AF54" s="27"/>
      <c r="AO54" s="162"/>
      <c r="AP54" s="7"/>
      <c r="AQ54" s="47"/>
      <c r="AR54" s="47"/>
    </row>
    <row r="55" spans="5:44" ht="20" customHeight="1">
      <c r="H55" s="146"/>
      <c r="I55" s="7"/>
      <c r="J55" s="7"/>
      <c r="K55" s="7"/>
      <c r="L55" s="8"/>
      <c r="O55" s="14"/>
      <c r="P55" s="36"/>
      <c r="Q55" s="3"/>
      <c r="R55" s="37"/>
      <c r="S55" s="28"/>
      <c r="U55" s="117"/>
      <c r="AD55" s="159"/>
      <c r="AF55" s="27"/>
      <c r="AO55" s="162"/>
      <c r="AP55" s="7"/>
      <c r="AQ55" s="47"/>
      <c r="AR55" s="47"/>
    </row>
    <row r="56" spans="5:44">
      <c r="H56" s="146"/>
      <c r="I56" s="7"/>
      <c r="J56" s="7"/>
      <c r="K56" s="7"/>
      <c r="L56" s="8"/>
      <c r="O56" s="14"/>
      <c r="Q56" s="1"/>
      <c r="R56" s="33"/>
      <c r="S56" s="28"/>
      <c r="U56" s="117"/>
      <c r="V56" s="47"/>
      <c r="AD56" s="159"/>
      <c r="AF56" s="27"/>
      <c r="AO56" s="162"/>
      <c r="AP56" s="7"/>
      <c r="AQ56" s="47"/>
      <c r="AR56" s="47"/>
    </row>
    <row r="57" spans="5:44">
      <c r="H57" s="146"/>
      <c r="I57" s="7"/>
      <c r="J57" s="7"/>
      <c r="K57" s="7"/>
      <c r="L57" s="8"/>
      <c r="O57" s="144"/>
      <c r="R57" s="33"/>
      <c r="S57" s="28"/>
      <c r="U57" s="117"/>
      <c r="V57" s="47"/>
      <c r="AD57" s="159"/>
      <c r="AF57" s="27"/>
      <c r="AO57" s="162"/>
      <c r="AP57" s="7"/>
      <c r="AQ57" s="47"/>
      <c r="AR57" s="47"/>
    </row>
    <row r="58" spans="5:44">
      <c r="H58" s="146"/>
      <c r="I58" s="7"/>
      <c r="J58" s="7"/>
      <c r="K58" s="7"/>
      <c r="L58" s="8"/>
      <c r="O58" s="14"/>
      <c r="R58" s="33"/>
      <c r="S58" s="28"/>
      <c r="U58" s="117"/>
      <c r="V58" s="47"/>
      <c r="AD58" s="159"/>
      <c r="AF58" s="27"/>
      <c r="AO58" s="162"/>
      <c r="AP58" s="7"/>
      <c r="AQ58" s="47"/>
      <c r="AR58" s="47"/>
    </row>
    <row r="59" spans="5:44">
      <c r="H59" s="146"/>
      <c r="I59" s="7"/>
      <c r="J59" s="7"/>
      <c r="K59" s="7"/>
      <c r="L59" s="8"/>
      <c r="M59" s="8"/>
      <c r="N59" s="8"/>
      <c r="O59" s="14"/>
      <c r="R59" s="33"/>
      <c r="S59" s="28"/>
      <c r="U59" s="117"/>
      <c r="V59" s="47"/>
      <c r="AD59" s="159"/>
      <c r="AF59" s="27"/>
      <c r="AO59" s="162"/>
      <c r="AP59" s="7"/>
      <c r="AQ59" s="47"/>
      <c r="AR59" s="47"/>
    </row>
    <row r="60" spans="5:44">
      <c r="H60" s="146"/>
      <c r="I60" s="7"/>
      <c r="J60" s="7"/>
      <c r="K60" s="7"/>
      <c r="L60" s="8"/>
      <c r="M60" s="8"/>
      <c r="N60" s="8"/>
      <c r="O60" s="14"/>
      <c r="R60" s="33"/>
      <c r="S60" s="28"/>
      <c r="U60" s="117"/>
      <c r="V60" s="47"/>
      <c r="X60" s="8"/>
      <c r="Y60" s="8"/>
      <c r="AD60" s="159"/>
      <c r="AF60" s="27"/>
      <c r="AO60" s="162"/>
      <c r="AP60" s="7"/>
      <c r="AQ60" s="47"/>
      <c r="AR60" s="47"/>
    </row>
    <row r="61" spans="5:44">
      <c r="E61" s="4"/>
      <c r="F61" s="4"/>
      <c r="H61" s="146"/>
      <c r="I61" s="7"/>
      <c r="J61" s="7"/>
      <c r="K61" s="7"/>
      <c r="L61" s="8"/>
      <c r="M61" s="8"/>
      <c r="N61" s="8"/>
      <c r="O61" s="144"/>
      <c r="R61" s="35"/>
      <c r="S61" s="28"/>
      <c r="U61" s="117"/>
      <c r="V61" s="7"/>
      <c r="W61" s="8"/>
      <c r="X61" s="8"/>
      <c r="Y61" s="8"/>
      <c r="AD61" s="159"/>
      <c r="AF61" s="27"/>
      <c r="AI61" s="8"/>
      <c r="AJ61" s="8"/>
      <c r="AO61" s="162"/>
      <c r="AP61" s="7"/>
      <c r="AQ61" s="47"/>
      <c r="AR61" s="47"/>
    </row>
    <row r="62" spans="5:44">
      <c r="H62" s="146"/>
      <c r="I62" s="7"/>
      <c r="J62" s="7"/>
      <c r="K62" s="7"/>
      <c r="L62" s="8"/>
      <c r="M62" s="8"/>
      <c r="N62" s="8"/>
      <c r="O62" s="14"/>
      <c r="P62" s="36"/>
      <c r="Q62" s="3"/>
      <c r="R62" s="37"/>
      <c r="S62" s="28"/>
      <c r="U62" s="117"/>
      <c r="V62" s="7"/>
      <c r="X62" s="8"/>
      <c r="Y62" s="8"/>
      <c r="AD62" s="159"/>
      <c r="AF62" s="27"/>
      <c r="AI62" s="8"/>
      <c r="AJ62" s="8"/>
      <c r="AO62" s="162"/>
      <c r="AP62" s="7"/>
      <c r="AQ62" s="47"/>
      <c r="AR62" s="47"/>
    </row>
    <row r="63" spans="5:44" ht="17" thickBot="1">
      <c r="H63" s="146"/>
      <c r="I63" s="7"/>
      <c r="J63" s="7"/>
      <c r="K63" s="7"/>
      <c r="L63" s="8"/>
      <c r="M63" s="8"/>
      <c r="N63" s="8"/>
      <c r="O63" s="14"/>
      <c r="Q63" s="1"/>
      <c r="R63" s="33"/>
      <c r="S63" s="28"/>
      <c r="U63" s="117"/>
      <c r="V63" s="7"/>
      <c r="W63" s="8"/>
      <c r="X63" s="8"/>
      <c r="Y63" s="8"/>
      <c r="AD63" s="159"/>
      <c r="AF63" s="27"/>
      <c r="AI63" s="8"/>
      <c r="AJ63" s="8"/>
      <c r="AO63" s="162"/>
      <c r="AP63" s="7"/>
      <c r="AQ63" s="47"/>
      <c r="AR63" s="47"/>
    </row>
    <row r="64" spans="5:44" ht="20" thickBot="1">
      <c r="H64" s="146"/>
      <c r="I64" s="7"/>
      <c r="J64" s="7"/>
      <c r="K64" s="7"/>
      <c r="L64" s="8"/>
      <c r="M64" s="8"/>
      <c r="N64" s="8"/>
      <c r="O64" s="139" t="s">
        <v>56</v>
      </c>
      <c r="P64" s="140">
        <f>SUM(R32:R63)</f>
        <v>94</v>
      </c>
      <c r="R64" s="33"/>
      <c r="S64" s="29"/>
      <c r="T64" s="10"/>
      <c r="U64" s="132" t="s">
        <v>55</v>
      </c>
      <c r="V64" s="7"/>
      <c r="W64" s="137">
        <f>SUM(U32:U63)</f>
        <v>0</v>
      </c>
      <c r="X64" s="8"/>
      <c r="Y64" s="8"/>
      <c r="AD64" s="159"/>
      <c r="AF64" s="27"/>
      <c r="AI64" s="8"/>
      <c r="AJ64" s="8"/>
      <c r="AO64" s="162"/>
      <c r="AP64" s="7"/>
      <c r="AQ64" s="47"/>
      <c r="AR64" s="47"/>
    </row>
    <row r="65" spans="4:44" ht="20" thickBot="1">
      <c r="H65" s="146"/>
      <c r="I65" s="7"/>
      <c r="J65" s="7"/>
      <c r="K65" s="7"/>
      <c r="L65" s="8"/>
      <c r="M65" s="8"/>
      <c r="N65" s="8"/>
      <c r="O65" s="16" t="s">
        <v>8</v>
      </c>
      <c r="P65" s="17"/>
      <c r="Q65" s="17"/>
      <c r="R65" s="34"/>
      <c r="S65" s="29"/>
      <c r="T65" s="18"/>
      <c r="U65" s="121"/>
      <c r="V65" s="7"/>
      <c r="W65" s="8"/>
      <c r="X65" s="8"/>
      <c r="Y65" s="8"/>
      <c r="AD65" s="159"/>
      <c r="AF65" s="27"/>
      <c r="AI65" s="8"/>
      <c r="AJ65" s="8"/>
      <c r="AO65" s="162"/>
      <c r="AP65" s="7"/>
      <c r="AQ65" s="47"/>
      <c r="AR65" s="47"/>
    </row>
    <row r="66" spans="4:44" ht="20" thickBot="1">
      <c r="H66" s="146"/>
      <c r="I66" s="7"/>
      <c r="J66" s="7"/>
      <c r="K66" s="7"/>
      <c r="L66" s="8"/>
      <c r="M66" s="8"/>
      <c r="N66" s="8"/>
      <c r="O66" s="14" t="s">
        <v>161</v>
      </c>
      <c r="Q66" s="1"/>
      <c r="R66" s="33">
        <v>16</v>
      </c>
      <c r="S66" s="29"/>
      <c r="T66" s="10"/>
      <c r="U66" s="116"/>
      <c r="V66" s="7"/>
      <c r="W66" s="8"/>
      <c r="X66" s="8"/>
      <c r="Y66" s="8"/>
      <c r="AD66" s="159"/>
      <c r="AF66" s="27"/>
      <c r="AO66" s="162"/>
      <c r="AP66" s="7"/>
      <c r="AQ66" s="47"/>
      <c r="AR66" s="47"/>
    </row>
    <row r="67" spans="4:44" ht="17" thickBot="1">
      <c r="H67" s="146"/>
      <c r="I67" s="7"/>
      <c r="J67" s="7"/>
      <c r="K67" s="7"/>
      <c r="L67" s="8"/>
      <c r="M67" s="8"/>
      <c r="N67" s="8"/>
      <c r="O67" s="14" t="s">
        <v>162</v>
      </c>
      <c r="R67" s="19">
        <v>16</v>
      </c>
      <c r="S67" s="28"/>
      <c r="T67" s="8"/>
      <c r="U67" s="136"/>
      <c r="V67" s="47"/>
      <c r="W67" s="137">
        <f>SUM(U66:U67)</f>
        <v>0</v>
      </c>
      <c r="AD67" s="159"/>
      <c r="AF67" s="27"/>
      <c r="AO67" s="162"/>
      <c r="AP67" s="7"/>
      <c r="AQ67" s="47"/>
      <c r="AR67" s="47"/>
    </row>
    <row r="68" spans="4:44" ht="19">
      <c r="H68" s="146"/>
      <c r="I68" s="7"/>
      <c r="J68" s="7"/>
      <c r="K68" s="7"/>
      <c r="L68" s="8"/>
      <c r="M68" s="8"/>
      <c r="N68" s="8"/>
      <c r="O68" s="139" t="s">
        <v>56</v>
      </c>
      <c r="P68" s="140">
        <f>SUM(R66:R67)</f>
        <v>32</v>
      </c>
      <c r="R68" s="33"/>
      <c r="S68" s="29"/>
      <c r="T68" s="10"/>
      <c r="U68" s="132" t="s">
        <v>55</v>
      </c>
      <c r="V68" s="47"/>
      <c r="AD68" s="159"/>
      <c r="AF68" s="27"/>
      <c r="AO68" s="162"/>
      <c r="AP68" s="7"/>
      <c r="AQ68" s="47"/>
      <c r="AR68" s="47"/>
    </row>
    <row r="69" spans="4:44">
      <c r="H69" s="146"/>
      <c r="I69" s="7"/>
      <c r="J69" s="7"/>
      <c r="K69" s="7"/>
      <c r="L69" s="8"/>
      <c r="M69" s="8"/>
      <c r="N69" s="8"/>
      <c r="S69" s="28"/>
      <c r="V69" s="47"/>
      <c r="AD69" s="159"/>
      <c r="AF69" s="27"/>
      <c r="AG69" s="47"/>
      <c r="AO69" s="162"/>
      <c r="AP69" s="7"/>
      <c r="AQ69" s="47"/>
      <c r="AR69" s="47"/>
    </row>
    <row r="70" spans="4:44">
      <c r="H70" s="146"/>
      <c r="I70" s="7"/>
      <c r="J70" s="7"/>
      <c r="K70" s="7"/>
      <c r="L70" s="8"/>
      <c r="M70" s="8"/>
      <c r="N70" s="8"/>
      <c r="S70" s="28"/>
      <c r="T70" s="7"/>
      <c r="U70" s="47"/>
      <c r="V70" s="47"/>
      <c r="AD70" s="159"/>
      <c r="AF70" s="27"/>
      <c r="AG70" s="47"/>
      <c r="AO70" s="162"/>
      <c r="AP70" s="7"/>
      <c r="AQ70" s="47"/>
      <c r="AR70" s="47"/>
    </row>
    <row r="71" spans="4:44">
      <c r="H71" s="146"/>
      <c r="I71" s="7"/>
      <c r="J71" s="7"/>
      <c r="K71" s="7"/>
      <c r="L71" s="8"/>
      <c r="M71" s="8"/>
      <c r="N71" s="8"/>
      <c r="S71" s="28"/>
      <c r="T71" s="7"/>
      <c r="U71" s="47"/>
      <c r="V71" s="47"/>
      <c r="AD71" s="159"/>
      <c r="AF71" s="27"/>
      <c r="AG71" s="47"/>
      <c r="AO71" s="162"/>
      <c r="AP71" s="7"/>
      <c r="AQ71" s="47"/>
      <c r="AR71" s="47"/>
    </row>
    <row r="72" spans="4:44" s="147" customFormat="1">
      <c r="G72" s="148"/>
      <c r="H72" s="146"/>
      <c r="I72" s="149"/>
      <c r="J72" s="149"/>
      <c r="K72" s="149"/>
      <c r="S72" s="28"/>
      <c r="T72" s="149"/>
      <c r="U72" s="149"/>
      <c r="V72" s="149"/>
      <c r="AD72" s="159"/>
      <c r="AF72" s="150"/>
      <c r="AG72" s="149"/>
      <c r="AO72" s="162"/>
      <c r="AP72" s="149"/>
      <c r="AQ72" s="149"/>
      <c r="AR72" s="149"/>
    </row>
    <row r="73" spans="4:44">
      <c r="H73" s="146"/>
      <c r="I73" s="7"/>
      <c r="J73" s="47"/>
      <c r="K73" s="47"/>
      <c r="S73" s="28"/>
      <c r="T73" s="7"/>
      <c r="U73" s="47"/>
      <c r="V73" s="47"/>
      <c r="AD73" s="159"/>
      <c r="AE73" s="8"/>
      <c r="AF73" s="130"/>
      <c r="AG73" s="7"/>
      <c r="AH73" s="8"/>
      <c r="AI73" s="8"/>
      <c r="AJ73" s="8"/>
      <c r="AO73" s="162"/>
      <c r="AP73" s="7"/>
      <c r="AQ73" s="47"/>
      <c r="AR73" s="47"/>
    </row>
    <row r="74" spans="4:44">
      <c r="D74" s="153" t="s">
        <v>62</v>
      </c>
      <c r="E74" s="4"/>
      <c r="F74" s="4"/>
      <c r="H74" s="146"/>
      <c r="I74" s="7"/>
      <c r="J74" s="47"/>
      <c r="K74" s="47"/>
      <c r="O74" s="153" t="s">
        <v>62</v>
      </c>
      <c r="S74" s="28"/>
      <c r="T74" s="7"/>
      <c r="U74" s="47"/>
      <c r="V74" s="47"/>
      <c r="Z74" s="153" t="s">
        <v>62</v>
      </c>
      <c r="AD74" s="159"/>
      <c r="AE74" s="8"/>
      <c r="AF74" s="130"/>
      <c r="AG74" s="7"/>
      <c r="AH74" s="8"/>
      <c r="AI74" s="8"/>
      <c r="AJ74" s="8"/>
      <c r="AK74" s="153" t="s">
        <v>62</v>
      </c>
      <c r="AO74" s="162"/>
      <c r="AP74" s="7"/>
      <c r="AQ74" s="47"/>
      <c r="AR74" s="47"/>
    </row>
    <row r="75" spans="4:44">
      <c r="G75" s="155"/>
      <c r="H75" s="146"/>
      <c r="I75" s="7"/>
      <c r="J75" s="47"/>
      <c r="K75" s="47"/>
      <c r="S75" s="28"/>
      <c r="T75" s="7"/>
      <c r="U75" s="47"/>
      <c r="V75" s="47"/>
      <c r="AD75" s="159"/>
      <c r="AE75" s="8"/>
      <c r="AF75" s="8"/>
      <c r="AG75" s="7"/>
      <c r="AH75" s="8"/>
      <c r="AI75" s="8"/>
      <c r="AJ75" s="8"/>
      <c r="AO75" s="162"/>
      <c r="AP75" s="7"/>
      <c r="AQ75" s="47"/>
      <c r="AR75" s="47"/>
    </row>
    <row r="76" spans="4:44">
      <c r="D76" s="36" t="s">
        <v>37</v>
      </c>
      <c r="E76" s="36">
        <f>SUM(G23:G28)</f>
        <v>224</v>
      </c>
      <c r="F76" s="156">
        <f>SUM(J23:J28)</f>
        <v>0</v>
      </c>
      <c r="G76" s="155">
        <f>F76/E76</f>
        <v>0</v>
      </c>
      <c r="H76" s="145"/>
      <c r="I76" s="176"/>
      <c r="J76" s="176"/>
      <c r="K76" s="47"/>
      <c r="O76" s="36" t="s">
        <v>37</v>
      </c>
      <c r="P76" s="36">
        <f>SUM(R23:R29)</f>
        <v>274</v>
      </c>
      <c r="Q76" s="126">
        <f>SUM(U23:U29)</f>
        <v>0</v>
      </c>
      <c r="R76" s="124">
        <f>Q76/P76</f>
        <v>0</v>
      </c>
      <c r="S76" s="28"/>
      <c r="T76" s="7"/>
      <c r="U76" s="47"/>
      <c r="V76" s="47"/>
      <c r="Z76" s="36" t="s">
        <v>37</v>
      </c>
      <c r="AA76" s="36">
        <f>SUM(AC23:AC28)</f>
        <v>152</v>
      </c>
      <c r="AB76" s="126">
        <f>SUM(AF23:AF28)</f>
        <v>0</v>
      </c>
      <c r="AC76" s="124">
        <f>AB76/AA76</f>
        <v>0</v>
      </c>
      <c r="AD76" s="159"/>
      <c r="AE76" s="8"/>
      <c r="AF76" s="8"/>
      <c r="AG76" s="7"/>
      <c r="AH76" s="8"/>
      <c r="AI76" s="8"/>
      <c r="AJ76" s="8"/>
      <c r="AK76" s="36" t="s">
        <v>66</v>
      </c>
      <c r="AL76" s="36">
        <f>SUM(AN23:AN23)</f>
        <v>8</v>
      </c>
      <c r="AM76" s="126">
        <f>SUM(AQ23:AQ23)</f>
        <v>0</v>
      </c>
      <c r="AN76" s="124">
        <f>AM76/AL76</f>
        <v>0</v>
      </c>
      <c r="AO76" s="162"/>
      <c r="AP76" s="7"/>
      <c r="AQ76" s="47"/>
      <c r="AR76" s="47"/>
    </row>
    <row r="77" spans="4:44">
      <c r="D77" s="36"/>
      <c r="E77" s="36"/>
      <c r="F77" s="156"/>
      <c r="G77" s="155"/>
      <c r="H77" s="145"/>
      <c r="I77" s="131"/>
      <c r="J77" s="157"/>
      <c r="K77" s="47"/>
      <c r="O77" s="36"/>
      <c r="P77" s="36"/>
      <c r="Q77" s="126"/>
      <c r="R77" s="124"/>
      <c r="S77" s="28"/>
      <c r="T77" s="7"/>
      <c r="U77" s="47"/>
      <c r="V77" s="47"/>
      <c r="Z77" s="36"/>
      <c r="AA77" s="36"/>
      <c r="AB77" s="126"/>
      <c r="AD77" s="159"/>
      <c r="AE77" s="7"/>
      <c r="AF77" s="7"/>
      <c r="AG77" s="7"/>
      <c r="AH77" s="8"/>
      <c r="AI77" s="8"/>
      <c r="AJ77" s="8"/>
      <c r="AK77" s="36"/>
      <c r="AL77" s="36"/>
      <c r="AM77" s="126"/>
      <c r="AO77" s="162"/>
      <c r="AP77" s="7"/>
      <c r="AQ77" s="47"/>
      <c r="AR77" s="47"/>
    </row>
    <row r="78" spans="4:44">
      <c r="D78" s="36" t="s">
        <v>38</v>
      </c>
      <c r="E78" s="36">
        <f>SUM(G31:G38)</f>
        <v>44</v>
      </c>
      <c r="F78" s="156">
        <f>SUM(J31:J38)</f>
        <v>0</v>
      </c>
      <c r="G78" s="155">
        <f>F78/E78</f>
        <v>0</v>
      </c>
      <c r="H78" s="145"/>
      <c r="I78" s="176"/>
      <c r="J78" s="176"/>
      <c r="K78" s="47"/>
      <c r="O78" s="36" t="s">
        <v>38</v>
      </c>
      <c r="P78" s="36">
        <f>SUM(R32:R63)</f>
        <v>94</v>
      </c>
      <c r="Q78" s="126">
        <f>SUM(U32:U63)</f>
        <v>0</v>
      </c>
      <c r="R78" s="124">
        <f>Q78/P78</f>
        <v>0</v>
      </c>
      <c r="S78" s="28"/>
      <c r="T78" s="7"/>
      <c r="U78" s="47"/>
      <c r="Z78" s="36" t="s">
        <v>38</v>
      </c>
      <c r="AA78" s="36">
        <f>SUM(AC31:AC49)</f>
        <v>92</v>
      </c>
      <c r="AB78" s="126">
        <f>SUM(AF31:AF48)</f>
        <v>0</v>
      </c>
      <c r="AC78" s="124">
        <f>AB78/AA78</f>
        <v>0</v>
      </c>
      <c r="AD78" s="159"/>
      <c r="AE78" s="7"/>
      <c r="AF78" s="7"/>
      <c r="AG78" s="7"/>
      <c r="AH78" s="8"/>
      <c r="AI78" s="8"/>
      <c r="AJ78" s="8"/>
      <c r="AK78" s="36" t="s">
        <v>44</v>
      </c>
      <c r="AL78" s="36">
        <f>SUM(AN27:AN28)</f>
        <v>24</v>
      </c>
      <c r="AM78" s="126">
        <f>SUM(AQ27:AQ28)</f>
        <v>0</v>
      </c>
      <c r="AN78" s="124">
        <f>AM78/AL78</f>
        <v>0</v>
      </c>
      <c r="AO78" s="162"/>
      <c r="AR78" s="47"/>
    </row>
    <row r="79" spans="4:44">
      <c r="D79" s="36"/>
      <c r="E79" s="36"/>
      <c r="F79" s="156"/>
      <c r="G79" s="155"/>
      <c r="H79" s="145"/>
      <c r="I79" s="131"/>
      <c r="J79" s="157"/>
      <c r="K79" s="47"/>
      <c r="O79" s="36"/>
      <c r="P79" s="36"/>
      <c r="Q79" s="126"/>
      <c r="R79" s="124"/>
      <c r="S79" s="28"/>
      <c r="Z79" s="36"/>
      <c r="AA79" s="36"/>
      <c r="AB79" s="126"/>
      <c r="AD79" s="159"/>
      <c r="AE79" s="7"/>
      <c r="AF79" s="7"/>
      <c r="AG79" s="7"/>
      <c r="AH79" s="8"/>
      <c r="AI79" s="8"/>
      <c r="AJ79" s="8"/>
      <c r="AK79" s="36"/>
      <c r="AL79" s="36"/>
      <c r="AM79" s="126"/>
      <c r="AO79" s="162"/>
    </row>
    <row r="80" spans="4:44">
      <c r="D80" s="36" t="s">
        <v>39</v>
      </c>
      <c r="E80" s="36">
        <f>SUM(G41:G42)</f>
        <v>32</v>
      </c>
      <c r="F80" s="156">
        <f>J41+J42</f>
        <v>0</v>
      </c>
      <c r="G80" s="155">
        <f>F80/E80</f>
        <v>0</v>
      </c>
      <c r="H80" s="145"/>
      <c r="I80" s="176"/>
      <c r="J80" s="176"/>
      <c r="K80" s="47"/>
      <c r="O80" s="36" t="s">
        <v>39</v>
      </c>
      <c r="P80" s="36">
        <f>SUM(R66:R67)</f>
        <v>32</v>
      </c>
      <c r="Q80" s="126">
        <f>SUM(U66:U67)</f>
        <v>0</v>
      </c>
      <c r="R80" s="124">
        <f>Q80/P80</f>
        <v>0</v>
      </c>
      <c r="S80" s="28"/>
      <c r="Z80" s="36" t="s">
        <v>39</v>
      </c>
      <c r="AA80" s="36">
        <f>SUM(AC51:AC52)</f>
        <v>16</v>
      </c>
      <c r="AB80" s="126">
        <f>AF51+AF52</f>
        <v>0</v>
      </c>
      <c r="AC80" s="124">
        <f>AB80/AA80</f>
        <v>0</v>
      </c>
      <c r="AD80" s="159"/>
      <c r="AE80" s="7"/>
      <c r="AF80" s="7"/>
      <c r="AG80" s="7"/>
      <c r="AH80" s="8"/>
      <c r="AI80" s="8"/>
      <c r="AJ80" s="8"/>
      <c r="AK80" s="36"/>
      <c r="AL80" s="36"/>
      <c r="AM80" s="126"/>
      <c r="AN80" s="124"/>
      <c r="AO80" s="162"/>
    </row>
    <row r="81" spans="4:41">
      <c r="D81" s="36"/>
      <c r="E81" s="36"/>
      <c r="F81" s="126"/>
      <c r="H81" s="145"/>
      <c r="I81" s="131"/>
      <c r="J81" s="157"/>
      <c r="Q81" s="126"/>
      <c r="S81" s="28"/>
      <c r="Z81" s="36"/>
      <c r="AA81" s="36"/>
      <c r="AB81" s="126"/>
      <c r="AD81" s="159"/>
      <c r="AE81" s="7"/>
      <c r="AF81" s="7"/>
      <c r="AG81" s="7"/>
      <c r="AH81" s="8"/>
      <c r="AI81" s="8"/>
      <c r="AJ81" s="8"/>
      <c r="AK81" s="36"/>
      <c r="AL81" s="36"/>
      <c r="AM81" s="126"/>
      <c r="AO81" s="162"/>
    </row>
    <row r="82" spans="4:41">
      <c r="D82" s="23"/>
      <c r="E82" s="23"/>
      <c r="F82" s="61"/>
      <c r="G82" s="24"/>
      <c r="H82" s="145"/>
      <c r="I82" s="7"/>
      <c r="J82" s="47"/>
      <c r="O82" s="23"/>
      <c r="P82" s="23"/>
      <c r="Q82" s="61"/>
      <c r="R82" s="23"/>
      <c r="S82" s="28"/>
      <c r="Z82" s="23"/>
      <c r="AA82" s="23"/>
      <c r="AB82" s="61"/>
      <c r="AC82" s="23"/>
      <c r="AD82" s="159"/>
      <c r="AE82" s="7"/>
      <c r="AF82" s="7"/>
      <c r="AG82" s="7"/>
      <c r="AH82" s="8"/>
      <c r="AI82" s="8"/>
      <c r="AJ82" s="8"/>
      <c r="AK82" s="23"/>
      <c r="AL82" s="23"/>
      <c r="AM82" s="61"/>
      <c r="AN82" s="23"/>
      <c r="AO82" s="162"/>
    </row>
    <row r="83" spans="4:41">
      <c r="F83" s="126"/>
      <c r="H83" s="145"/>
      <c r="I83" s="7"/>
      <c r="J83" s="47"/>
      <c r="Q83" s="126"/>
      <c r="S83" s="28"/>
      <c r="AB83" s="56"/>
      <c r="AD83" s="159"/>
      <c r="AE83" s="7"/>
      <c r="AF83" s="7"/>
      <c r="AG83" s="7"/>
      <c r="AH83" s="8"/>
      <c r="AI83" s="8"/>
      <c r="AJ83" s="8"/>
      <c r="AM83" s="56"/>
      <c r="AO83" s="162"/>
    </row>
    <row r="84" spans="4:41">
      <c r="E84" s="19" t="s">
        <v>45</v>
      </c>
      <c r="F84" s="126"/>
      <c r="G84" s="155">
        <f>L20</f>
        <v>0</v>
      </c>
      <c r="H84" s="145"/>
      <c r="I84" s="176"/>
      <c r="J84" s="176"/>
      <c r="P84" t="s">
        <v>46</v>
      </c>
      <c r="Q84" s="126"/>
      <c r="R84" s="125">
        <f>W20</f>
        <v>0</v>
      </c>
      <c r="S84" s="28"/>
      <c r="AA84" t="s">
        <v>48</v>
      </c>
      <c r="AB84" s="126"/>
      <c r="AC84" s="125">
        <f>AH20</f>
        <v>0</v>
      </c>
      <c r="AD84" s="159"/>
      <c r="AE84" s="7"/>
      <c r="AF84" s="7"/>
      <c r="AG84" s="7"/>
      <c r="AH84" s="8"/>
      <c r="AI84" s="8"/>
      <c r="AJ84" s="8"/>
      <c r="AL84" t="s">
        <v>67</v>
      </c>
      <c r="AM84" s="126"/>
      <c r="AN84" s="125">
        <f>AS20</f>
        <v>0</v>
      </c>
      <c r="AO84" s="162"/>
    </row>
    <row r="85" spans="4:41">
      <c r="H85" s="146"/>
      <c r="I85" s="7"/>
      <c r="J85" s="47"/>
      <c r="Q85" s="126"/>
      <c r="S85" s="28"/>
      <c r="AB85" s="126"/>
      <c r="AD85" s="159"/>
      <c r="AE85" s="7"/>
      <c r="AF85" s="7"/>
      <c r="AG85" s="7"/>
      <c r="AH85" s="8"/>
      <c r="AI85" s="8"/>
      <c r="AJ85" s="8"/>
      <c r="AM85" s="126"/>
      <c r="AO85" s="162"/>
    </row>
    <row r="86" spans="4:41">
      <c r="H86" s="146"/>
      <c r="I86" s="7"/>
      <c r="J86" s="47"/>
      <c r="P86" s="127" t="s">
        <v>47</v>
      </c>
      <c r="Q86" s="129"/>
      <c r="R86" s="128">
        <f>(J20+U20)/(G20+R20)</f>
        <v>0</v>
      </c>
      <c r="S86" s="28"/>
      <c r="AA86" s="127" t="s">
        <v>49</v>
      </c>
      <c r="AB86" s="129"/>
      <c r="AC86" s="128">
        <f>(J20+U20+AF20)/(G20+R20+AC20)</f>
        <v>0</v>
      </c>
      <c r="AD86" s="159"/>
      <c r="AE86" s="7"/>
      <c r="AF86" s="7"/>
      <c r="AG86" s="7"/>
      <c r="AH86" s="8"/>
      <c r="AI86" s="8"/>
      <c r="AJ86" s="8"/>
      <c r="AL86" s="127" t="s">
        <v>68</v>
      </c>
      <c r="AM86" s="129"/>
      <c r="AN86" s="128">
        <f>(J20+U20+AF20+AQ20)/(G20+R20+AC20+AN20)</f>
        <v>0</v>
      </c>
      <c r="AO86" s="162"/>
    </row>
    <row r="87" spans="4:41">
      <c r="H87" s="146"/>
      <c r="I87" s="7"/>
      <c r="J87" s="47"/>
      <c r="S87" s="28"/>
      <c r="AD87" s="159"/>
      <c r="AE87" s="7"/>
      <c r="AF87" s="7"/>
      <c r="AG87" s="7"/>
      <c r="AH87" s="8"/>
      <c r="AI87" s="8"/>
      <c r="AJ87" s="8"/>
      <c r="AO87" s="162"/>
    </row>
    <row r="88" spans="4:41">
      <c r="H88" s="146"/>
      <c r="I88" s="7"/>
      <c r="J88" s="47"/>
      <c r="S88" s="28"/>
      <c r="AD88" s="159"/>
      <c r="AE88" s="7"/>
      <c r="AF88" s="7"/>
      <c r="AG88" s="7"/>
      <c r="AH88" s="8"/>
      <c r="AI88" s="8"/>
      <c r="AJ88" s="8"/>
      <c r="AO88" s="162"/>
    </row>
    <row r="89" spans="4:41">
      <c r="H89" s="146"/>
      <c r="I89" s="7"/>
      <c r="J89" s="47"/>
      <c r="S89" s="28"/>
      <c r="AD89" s="159"/>
      <c r="AE89" s="7"/>
      <c r="AF89" s="7"/>
      <c r="AG89" s="7"/>
      <c r="AH89" s="8"/>
      <c r="AI89" s="8"/>
      <c r="AJ89" s="8"/>
      <c r="AO89" s="162"/>
    </row>
    <row r="90" spans="4:41">
      <c r="H90" s="146"/>
      <c r="I90" s="7"/>
      <c r="J90" s="47"/>
      <c r="S90" s="28"/>
      <c r="AD90" s="159"/>
      <c r="AE90" s="7"/>
      <c r="AF90" s="47"/>
      <c r="AG90" s="47"/>
      <c r="AO90" s="162"/>
    </row>
    <row r="91" spans="4:41">
      <c r="D91" s="92" t="s">
        <v>35</v>
      </c>
      <c r="E91" s="46"/>
      <c r="F91" s="46"/>
      <c r="G91" s="54"/>
      <c r="H91" s="154"/>
      <c r="I91" s="7"/>
      <c r="J91" s="47"/>
      <c r="O91" s="92" t="s">
        <v>35</v>
      </c>
      <c r="P91" s="46"/>
      <c r="Q91" s="46"/>
      <c r="R91" s="54"/>
      <c r="S91" s="93"/>
      <c r="Z91" s="92" t="s">
        <v>35</v>
      </c>
      <c r="AA91" s="46"/>
      <c r="AB91" s="46"/>
      <c r="AC91" s="54"/>
      <c r="AD91" s="96"/>
      <c r="AE91" s="7"/>
      <c r="AF91" s="47"/>
      <c r="AG91" s="47"/>
      <c r="AK91" s="92" t="s">
        <v>35</v>
      </c>
      <c r="AL91" s="46"/>
      <c r="AM91" s="46"/>
      <c r="AN91" s="54"/>
      <c r="AO91" s="99"/>
    </row>
    <row r="92" spans="4:41">
      <c r="D92" s="49"/>
      <c r="E92" s="47"/>
      <c r="F92" s="47"/>
      <c r="G92" s="52"/>
      <c r="H92" s="151"/>
      <c r="I92" s="7"/>
      <c r="J92" s="47"/>
      <c r="O92" s="49"/>
      <c r="P92" s="47"/>
      <c r="Q92" s="47"/>
      <c r="R92" s="52"/>
      <c r="S92" s="94"/>
      <c r="Z92" s="49"/>
      <c r="AA92" s="47"/>
      <c r="AB92" s="47"/>
      <c r="AC92" s="52"/>
      <c r="AD92" s="97"/>
      <c r="AE92" s="7"/>
      <c r="AF92" s="47"/>
      <c r="AK92" s="49"/>
      <c r="AL92" s="47"/>
      <c r="AM92" s="47"/>
      <c r="AN92" s="52"/>
      <c r="AO92" s="100"/>
    </row>
    <row r="93" spans="4:41">
      <c r="D93" s="169"/>
      <c r="E93" s="170"/>
      <c r="F93" s="170"/>
      <c r="G93" s="170"/>
      <c r="H93" s="151"/>
      <c r="I93" s="7"/>
      <c r="J93" s="47"/>
      <c r="O93" s="169"/>
      <c r="P93" s="170"/>
      <c r="Q93" s="170"/>
      <c r="R93" s="170"/>
      <c r="S93" s="94"/>
      <c r="Z93" s="169"/>
      <c r="AA93" s="170"/>
      <c r="AB93" s="170"/>
      <c r="AC93" s="170"/>
      <c r="AD93" s="97"/>
      <c r="AE93" s="7"/>
      <c r="AF93" s="47"/>
      <c r="AK93" s="169"/>
      <c r="AL93" s="170"/>
      <c r="AM93" s="170"/>
      <c r="AN93" s="170"/>
      <c r="AO93" s="100"/>
    </row>
    <row r="94" spans="4:41">
      <c r="D94" s="169"/>
      <c r="E94" s="170"/>
      <c r="F94" s="170"/>
      <c r="G94" s="170"/>
      <c r="H94" s="151"/>
      <c r="O94" s="169"/>
      <c r="P94" s="170"/>
      <c r="Q94" s="170"/>
      <c r="R94" s="170"/>
      <c r="S94" s="94"/>
      <c r="Z94" s="169"/>
      <c r="AA94" s="170"/>
      <c r="AB94" s="170"/>
      <c r="AC94" s="170"/>
      <c r="AD94" s="97"/>
      <c r="AE94" s="7"/>
      <c r="AF94" s="47"/>
      <c r="AK94" s="169"/>
      <c r="AL94" s="170"/>
      <c r="AM94" s="170"/>
      <c r="AN94" s="170"/>
      <c r="AO94" s="100"/>
    </row>
    <row r="95" spans="4:41">
      <c r="D95" s="169"/>
      <c r="E95" s="170"/>
      <c r="F95" s="170"/>
      <c r="G95" s="170"/>
      <c r="H95" s="151"/>
      <c r="O95" s="169"/>
      <c r="P95" s="170"/>
      <c r="Q95" s="170"/>
      <c r="R95" s="170"/>
      <c r="S95" s="94"/>
      <c r="Z95" s="169"/>
      <c r="AA95" s="170"/>
      <c r="AB95" s="170"/>
      <c r="AC95" s="170"/>
      <c r="AD95" s="97"/>
      <c r="AE95" s="7"/>
      <c r="AF95" s="47"/>
      <c r="AK95" s="169"/>
      <c r="AL95" s="170"/>
      <c r="AM95" s="170"/>
      <c r="AN95" s="170"/>
      <c r="AO95" s="100"/>
    </row>
    <row r="96" spans="4:41">
      <c r="D96" s="169"/>
      <c r="E96" s="170"/>
      <c r="F96" s="170"/>
      <c r="G96" s="170"/>
      <c r="H96" s="151"/>
      <c r="O96" s="169"/>
      <c r="P96" s="170"/>
      <c r="Q96" s="170"/>
      <c r="R96" s="170"/>
      <c r="S96" s="94"/>
      <c r="Z96" s="169"/>
      <c r="AA96" s="170"/>
      <c r="AB96" s="170"/>
      <c r="AC96" s="170"/>
      <c r="AD96" s="97"/>
      <c r="AE96" s="7"/>
      <c r="AF96" s="47"/>
      <c r="AK96" s="169"/>
      <c r="AL96" s="170"/>
      <c r="AM96" s="170"/>
      <c r="AN96" s="170"/>
      <c r="AO96" s="100"/>
    </row>
    <row r="97" spans="4:41">
      <c r="D97" s="169"/>
      <c r="E97" s="170"/>
      <c r="F97" s="170"/>
      <c r="G97" s="170"/>
      <c r="H97" s="151"/>
      <c r="O97" s="169"/>
      <c r="P97" s="170"/>
      <c r="Q97" s="170"/>
      <c r="R97" s="170"/>
      <c r="S97" s="94"/>
      <c r="Z97" s="169"/>
      <c r="AA97" s="170"/>
      <c r="AB97" s="170"/>
      <c r="AC97" s="170"/>
      <c r="AD97" s="97"/>
      <c r="AE97" s="7"/>
      <c r="AF97" s="47"/>
      <c r="AK97" s="169"/>
      <c r="AL97" s="170"/>
      <c r="AM97" s="170"/>
      <c r="AN97" s="170"/>
      <c r="AO97" s="100"/>
    </row>
    <row r="98" spans="4:41">
      <c r="D98" s="169"/>
      <c r="E98" s="170"/>
      <c r="F98" s="170"/>
      <c r="G98" s="170"/>
      <c r="H98" s="151"/>
      <c r="O98" s="169"/>
      <c r="P98" s="170"/>
      <c r="Q98" s="170"/>
      <c r="R98" s="170"/>
      <c r="S98" s="94"/>
      <c r="Z98" s="169"/>
      <c r="AA98" s="170"/>
      <c r="AB98" s="170"/>
      <c r="AC98" s="170"/>
      <c r="AD98" s="97"/>
      <c r="AE98" s="7"/>
      <c r="AF98" s="47"/>
      <c r="AK98" s="169"/>
      <c r="AL98" s="170"/>
      <c r="AM98" s="170"/>
      <c r="AN98" s="170"/>
      <c r="AO98" s="100"/>
    </row>
    <row r="99" spans="4:41">
      <c r="D99" s="169"/>
      <c r="E99" s="170"/>
      <c r="F99" s="170"/>
      <c r="G99" s="170"/>
      <c r="H99" s="151"/>
      <c r="O99" s="169"/>
      <c r="P99" s="170"/>
      <c r="Q99" s="170"/>
      <c r="R99" s="170"/>
      <c r="S99" s="94"/>
      <c r="Z99" s="169"/>
      <c r="AA99" s="170"/>
      <c r="AB99" s="170"/>
      <c r="AC99" s="170"/>
      <c r="AD99" s="97"/>
      <c r="AE99" s="7"/>
      <c r="AF99" s="47"/>
      <c r="AK99" s="169"/>
      <c r="AL99" s="170"/>
      <c r="AM99" s="170"/>
      <c r="AN99" s="170"/>
      <c r="AO99" s="100"/>
    </row>
    <row r="100" spans="4:41">
      <c r="D100" s="169"/>
      <c r="E100" s="170"/>
      <c r="F100" s="170"/>
      <c r="G100" s="170"/>
      <c r="H100" s="151"/>
      <c r="O100" s="169"/>
      <c r="P100" s="170"/>
      <c r="Q100" s="170"/>
      <c r="R100" s="170"/>
      <c r="S100" s="94"/>
      <c r="Z100" s="169"/>
      <c r="AA100" s="170"/>
      <c r="AB100" s="170"/>
      <c r="AC100" s="170"/>
      <c r="AD100" s="97"/>
      <c r="AK100" s="169"/>
      <c r="AL100" s="170"/>
      <c r="AM100" s="170"/>
      <c r="AN100" s="170"/>
      <c r="AO100" s="100"/>
    </row>
    <row r="101" spans="4:41">
      <c r="D101" s="169"/>
      <c r="E101" s="170"/>
      <c r="F101" s="170"/>
      <c r="G101" s="170"/>
      <c r="H101" s="151"/>
      <c r="O101" s="169"/>
      <c r="P101" s="170"/>
      <c r="Q101" s="170"/>
      <c r="R101" s="170"/>
      <c r="S101" s="94"/>
      <c r="Z101" s="169"/>
      <c r="AA101" s="170"/>
      <c r="AB101" s="170"/>
      <c r="AC101" s="170"/>
      <c r="AD101" s="97"/>
      <c r="AK101" s="169"/>
      <c r="AL101" s="170"/>
      <c r="AM101" s="170"/>
      <c r="AN101" s="170"/>
      <c r="AO101" s="100"/>
    </row>
    <row r="102" spans="4:41">
      <c r="D102" s="169"/>
      <c r="E102" s="170"/>
      <c r="F102" s="170"/>
      <c r="G102" s="170"/>
      <c r="H102" s="151"/>
      <c r="O102" s="169"/>
      <c r="P102" s="170"/>
      <c r="Q102" s="170"/>
      <c r="R102" s="170"/>
      <c r="S102" s="94"/>
      <c r="Z102" s="169"/>
      <c r="AA102" s="170"/>
      <c r="AB102" s="170"/>
      <c r="AC102" s="170"/>
      <c r="AD102" s="97"/>
      <c r="AK102" s="169"/>
      <c r="AL102" s="170"/>
      <c r="AM102" s="170"/>
      <c r="AN102" s="170"/>
      <c r="AO102" s="100"/>
    </row>
    <row r="103" spans="4:41">
      <c r="D103" s="169"/>
      <c r="E103" s="170"/>
      <c r="F103" s="170"/>
      <c r="G103" s="170"/>
      <c r="H103" s="151"/>
      <c r="O103" s="169"/>
      <c r="P103" s="170"/>
      <c r="Q103" s="170"/>
      <c r="R103" s="170"/>
      <c r="S103" s="94"/>
      <c r="Z103" s="169"/>
      <c r="AA103" s="170"/>
      <c r="AB103" s="170"/>
      <c r="AC103" s="170"/>
      <c r="AD103" s="97"/>
      <c r="AK103" s="169"/>
      <c r="AL103" s="170"/>
      <c r="AM103" s="170"/>
      <c r="AN103" s="170"/>
      <c r="AO103" s="100"/>
    </row>
    <row r="104" spans="4:41">
      <c r="D104" s="169"/>
      <c r="E104" s="170"/>
      <c r="F104" s="170"/>
      <c r="G104" s="170"/>
      <c r="H104" s="151"/>
      <c r="O104" s="169"/>
      <c r="P104" s="170"/>
      <c r="Q104" s="170"/>
      <c r="R104" s="170"/>
      <c r="S104" s="94"/>
      <c r="Z104" s="169"/>
      <c r="AA104" s="170"/>
      <c r="AB104" s="170"/>
      <c r="AC104" s="170"/>
      <c r="AD104" s="97"/>
      <c r="AK104" s="169"/>
      <c r="AL104" s="170"/>
      <c r="AM104" s="170"/>
      <c r="AN104" s="170"/>
      <c r="AO104" s="100"/>
    </row>
    <row r="105" spans="4:41">
      <c r="D105" s="169"/>
      <c r="E105" s="170"/>
      <c r="F105" s="170"/>
      <c r="G105" s="170"/>
      <c r="H105" s="151"/>
      <c r="O105" s="169"/>
      <c r="P105" s="170"/>
      <c r="Q105" s="170"/>
      <c r="R105" s="170"/>
      <c r="S105" s="94"/>
      <c r="Z105" s="169"/>
      <c r="AA105" s="170"/>
      <c r="AB105" s="170"/>
      <c r="AC105" s="170"/>
      <c r="AD105" s="97"/>
      <c r="AK105" s="169"/>
      <c r="AL105" s="170"/>
      <c r="AM105" s="170"/>
      <c r="AN105" s="170"/>
      <c r="AO105" s="100"/>
    </row>
    <row r="106" spans="4:41">
      <c r="D106" s="169"/>
      <c r="E106" s="170"/>
      <c r="F106" s="170"/>
      <c r="G106" s="170"/>
      <c r="H106" s="151"/>
      <c r="O106" s="169"/>
      <c r="P106" s="170"/>
      <c r="Q106" s="170"/>
      <c r="R106" s="170"/>
      <c r="S106" s="94"/>
      <c r="Z106" s="169"/>
      <c r="AA106" s="170"/>
      <c r="AB106" s="170"/>
      <c r="AC106" s="170"/>
      <c r="AD106" s="97"/>
      <c r="AK106" s="169"/>
      <c r="AL106" s="170"/>
      <c r="AM106" s="170"/>
      <c r="AN106" s="170"/>
      <c r="AO106" s="100"/>
    </row>
    <row r="107" spans="4:41">
      <c r="D107" s="169"/>
      <c r="E107" s="170"/>
      <c r="F107" s="170"/>
      <c r="G107" s="170"/>
      <c r="H107" s="151"/>
      <c r="O107" s="169"/>
      <c r="P107" s="170"/>
      <c r="Q107" s="170"/>
      <c r="R107" s="170"/>
      <c r="S107" s="94"/>
      <c r="Z107" s="169"/>
      <c r="AA107" s="170"/>
      <c r="AB107" s="170"/>
      <c r="AC107" s="170"/>
      <c r="AD107" s="97"/>
      <c r="AK107" s="169"/>
      <c r="AL107" s="170"/>
      <c r="AM107" s="170"/>
      <c r="AN107" s="170"/>
      <c r="AO107" s="100"/>
    </row>
    <row r="108" spans="4:41">
      <c r="D108" s="169"/>
      <c r="E108" s="170"/>
      <c r="F108" s="170"/>
      <c r="G108" s="170"/>
      <c r="H108" s="151"/>
      <c r="O108" s="169"/>
      <c r="P108" s="170"/>
      <c r="Q108" s="170"/>
      <c r="R108" s="170"/>
      <c r="S108" s="94"/>
      <c r="Z108" s="169"/>
      <c r="AA108" s="170"/>
      <c r="AB108" s="170"/>
      <c r="AC108" s="170"/>
      <c r="AD108" s="97"/>
      <c r="AK108" s="169"/>
      <c r="AL108" s="170"/>
      <c r="AM108" s="170"/>
      <c r="AN108" s="170"/>
      <c r="AO108" s="100"/>
    </row>
    <row r="109" spans="4:41">
      <c r="D109" s="169"/>
      <c r="E109" s="170"/>
      <c r="F109" s="170"/>
      <c r="G109" s="170"/>
      <c r="H109" s="151"/>
      <c r="O109" s="169"/>
      <c r="P109" s="170"/>
      <c r="Q109" s="170"/>
      <c r="R109" s="170"/>
      <c r="S109" s="94"/>
      <c r="Z109" s="169"/>
      <c r="AA109" s="170"/>
      <c r="AB109" s="170"/>
      <c r="AC109" s="170"/>
      <c r="AD109" s="97"/>
      <c r="AK109" s="169"/>
      <c r="AL109" s="170"/>
      <c r="AM109" s="170"/>
      <c r="AN109" s="170"/>
      <c r="AO109" s="100"/>
    </row>
    <row r="110" spans="4:41">
      <c r="D110" s="169"/>
      <c r="E110" s="170"/>
      <c r="F110" s="170"/>
      <c r="G110" s="170"/>
      <c r="H110" s="151"/>
      <c r="O110" s="169"/>
      <c r="P110" s="170"/>
      <c r="Q110" s="170"/>
      <c r="R110" s="170"/>
      <c r="S110" s="94"/>
      <c r="Z110" s="169"/>
      <c r="AA110" s="170"/>
      <c r="AB110" s="170"/>
      <c r="AC110" s="170"/>
      <c r="AD110" s="97"/>
      <c r="AK110" s="169"/>
      <c r="AL110" s="170"/>
      <c r="AM110" s="170"/>
      <c r="AN110" s="170"/>
      <c r="AO110" s="100"/>
    </row>
    <row r="111" spans="4:41">
      <c r="D111" s="169"/>
      <c r="E111" s="170"/>
      <c r="F111" s="170"/>
      <c r="G111" s="170"/>
      <c r="H111" s="151"/>
      <c r="O111" s="169"/>
      <c r="P111" s="170"/>
      <c r="Q111" s="170"/>
      <c r="R111" s="170"/>
      <c r="S111" s="94"/>
      <c r="Z111" s="169"/>
      <c r="AA111" s="170"/>
      <c r="AB111" s="170"/>
      <c r="AC111" s="170"/>
      <c r="AD111" s="97"/>
      <c r="AK111" s="169"/>
      <c r="AL111" s="170"/>
      <c r="AM111" s="170"/>
      <c r="AN111" s="170"/>
      <c r="AO111" s="100"/>
    </row>
    <row r="112" spans="4:41">
      <c r="D112" s="169"/>
      <c r="E112" s="170"/>
      <c r="F112" s="170"/>
      <c r="G112" s="170"/>
      <c r="H112" s="151"/>
      <c r="O112" s="169"/>
      <c r="P112" s="170"/>
      <c r="Q112" s="170"/>
      <c r="R112" s="170"/>
      <c r="S112" s="94"/>
      <c r="Z112" s="169"/>
      <c r="AA112" s="170"/>
      <c r="AB112" s="170"/>
      <c r="AC112" s="170"/>
      <c r="AD112" s="97"/>
      <c r="AK112" s="169"/>
      <c r="AL112" s="170"/>
      <c r="AM112" s="170"/>
      <c r="AN112" s="170"/>
      <c r="AO112" s="100"/>
    </row>
    <row r="113" spans="4:41">
      <c r="D113" s="50"/>
      <c r="E113" s="23"/>
      <c r="F113" s="23"/>
      <c r="G113" s="24"/>
      <c r="H113" s="152"/>
      <c r="O113" s="50"/>
      <c r="P113" s="23"/>
      <c r="Q113" s="23"/>
      <c r="R113" s="24"/>
      <c r="S113" s="95"/>
      <c r="Z113" s="50"/>
      <c r="AA113" s="23"/>
      <c r="AB113" s="23"/>
      <c r="AC113" s="24"/>
      <c r="AD113" s="98"/>
      <c r="AK113" s="50"/>
      <c r="AL113" s="23"/>
      <c r="AM113" s="23"/>
      <c r="AN113" s="24"/>
      <c r="AO113" s="101"/>
    </row>
    <row r="114" spans="4:41">
      <c r="S114" s="7"/>
      <c r="T114" s="7"/>
      <c r="U114" s="7"/>
    </row>
    <row r="115" spans="4:41">
      <c r="S115" s="7"/>
      <c r="T115" s="7"/>
      <c r="U115" s="7"/>
    </row>
    <row r="116" spans="4:41">
      <c r="S116" s="7"/>
      <c r="T116" s="7"/>
      <c r="U116" s="7"/>
    </row>
    <row r="117" spans="4:41" ht="19">
      <c r="O117" s="14" t="s">
        <v>1</v>
      </c>
      <c r="R117" s="35">
        <v>4</v>
      </c>
      <c r="S117" s="22"/>
      <c r="T117" s="10"/>
      <c r="U117" s="133"/>
      <c r="AE117" s="7"/>
      <c r="AF117" s="7"/>
    </row>
    <row r="118" spans="4:41" ht="19">
      <c r="O118" s="14" t="s">
        <v>27</v>
      </c>
      <c r="R118" s="35">
        <v>4</v>
      </c>
      <c r="S118" s="22"/>
      <c r="T118" s="10"/>
      <c r="U118" s="117"/>
    </row>
    <row r="119" spans="4:41" ht="19">
      <c r="D119" t="s">
        <v>69</v>
      </c>
      <c r="O119" s="14" t="s">
        <v>28</v>
      </c>
      <c r="R119" s="35">
        <v>4</v>
      </c>
      <c r="S119" s="22"/>
      <c r="T119" s="10"/>
      <c r="U119" s="117"/>
    </row>
    <row r="120" spans="4:41" ht="19">
      <c r="D120" t="s">
        <v>76</v>
      </c>
      <c r="O120" s="14" t="s">
        <v>29</v>
      </c>
      <c r="R120" s="35">
        <v>4</v>
      </c>
      <c r="S120" s="22"/>
      <c r="T120" s="10"/>
      <c r="U120" s="143"/>
      <c r="Z120" t="s">
        <v>76</v>
      </c>
    </row>
    <row r="121" spans="4:41" ht="19">
      <c r="O121" s="14" t="s">
        <v>30</v>
      </c>
      <c r="R121" s="35">
        <v>4</v>
      </c>
      <c r="S121" s="22"/>
      <c r="T121" s="10"/>
      <c r="U121" s="143"/>
    </row>
    <row r="122" spans="4:41">
      <c r="D122" s="168" t="s">
        <v>77</v>
      </c>
      <c r="S122" s="7"/>
      <c r="T122" s="7"/>
      <c r="U122" s="7"/>
      <c r="Z122" s="168" t="s">
        <v>103</v>
      </c>
    </row>
    <row r="123" spans="4:41">
      <c r="E123" t="s">
        <v>70</v>
      </c>
      <c r="AA123" t="s">
        <v>70</v>
      </c>
    </row>
    <row r="124" spans="4:41">
      <c r="D124" s="153" t="s">
        <v>75</v>
      </c>
      <c r="Z124" s="153" t="s">
        <v>104</v>
      </c>
    </row>
    <row r="125" spans="4:41">
      <c r="D125">
        <v>1</v>
      </c>
      <c r="E125" t="s">
        <v>71</v>
      </c>
      <c r="Z125">
        <v>1</v>
      </c>
      <c r="AA125" t="s">
        <v>105</v>
      </c>
    </row>
    <row r="126" spans="4:41">
      <c r="D126">
        <v>2</v>
      </c>
      <c r="E126" t="s">
        <v>72</v>
      </c>
      <c r="Z126">
        <v>2</v>
      </c>
      <c r="AA126" t="s">
        <v>106</v>
      </c>
    </row>
    <row r="127" spans="4:41">
      <c r="D127">
        <v>3</v>
      </c>
      <c r="E127" t="s">
        <v>73</v>
      </c>
      <c r="Z127">
        <v>3</v>
      </c>
      <c r="AA127" t="s">
        <v>107</v>
      </c>
    </row>
    <row r="128" spans="4:41">
      <c r="D128">
        <v>4</v>
      </c>
      <c r="E128" t="s">
        <v>74</v>
      </c>
      <c r="Z128">
        <v>4</v>
      </c>
      <c r="AA128" t="s">
        <v>108</v>
      </c>
    </row>
    <row r="130" spans="4:27">
      <c r="D130" s="153" t="s">
        <v>98</v>
      </c>
      <c r="Z130" s="153" t="s">
        <v>109</v>
      </c>
    </row>
    <row r="131" spans="4:27">
      <c r="D131">
        <v>1</v>
      </c>
      <c r="E131" t="s">
        <v>99</v>
      </c>
      <c r="Z131">
        <v>1</v>
      </c>
      <c r="AA131" t="s">
        <v>110</v>
      </c>
    </row>
    <row r="132" spans="4:27">
      <c r="D132">
        <v>2</v>
      </c>
      <c r="E132" t="s">
        <v>102</v>
      </c>
      <c r="Z132">
        <v>2</v>
      </c>
      <c r="AA132" t="s">
        <v>111</v>
      </c>
    </row>
    <row r="133" spans="4:27">
      <c r="D133">
        <v>3</v>
      </c>
      <c r="E133" t="s">
        <v>101</v>
      </c>
      <c r="Z133">
        <v>3</v>
      </c>
      <c r="AA133" t="s">
        <v>112</v>
      </c>
    </row>
    <row r="134" spans="4:27">
      <c r="D134">
        <v>4</v>
      </c>
      <c r="E134" t="s">
        <v>100</v>
      </c>
      <c r="Z134">
        <v>4</v>
      </c>
      <c r="AA134" t="s">
        <v>113</v>
      </c>
    </row>
    <row r="136" spans="4:27">
      <c r="D136" s="153" t="s">
        <v>78</v>
      </c>
      <c r="Z136" s="153" t="s">
        <v>114</v>
      </c>
    </row>
    <row r="137" spans="4:27">
      <c r="D137">
        <v>1</v>
      </c>
      <c r="E137" t="s">
        <v>79</v>
      </c>
      <c r="Z137">
        <v>1</v>
      </c>
      <c r="AA137" t="s">
        <v>115</v>
      </c>
    </row>
    <row r="138" spans="4:27">
      <c r="D138">
        <v>2</v>
      </c>
      <c r="E138" t="s">
        <v>80</v>
      </c>
      <c r="Z138">
        <v>2</v>
      </c>
      <c r="AA138" t="s">
        <v>116</v>
      </c>
    </row>
    <row r="139" spans="4:27">
      <c r="D139">
        <v>3</v>
      </c>
      <c r="E139" t="s">
        <v>82</v>
      </c>
      <c r="Z139">
        <v>3</v>
      </c>
      <c r="AA139" t="s">
        <v>117</v>
      </c>
    </row>
    <row r="140" spans="4:27">
      <c r="D140">
        <v>4</v>
      </c>
      <c r="E140" t="s">
        <v>81</v>
      </c>
      <c r="Z140">
        <v>4</v>
      </c>
      <c r="AA140" t="s">
        <v>118</v>
      </c>
    </row>
    <row r="142" spans="4:27">
      <c r="E142" t="s">
        <v>83</v>
      </c>
      <c r="Z142" s="153" t="s">
        <v>119</v>
      </c>
    </row>
    <row r="143" spans="4:27">
      <c r="Z143">
        <v>1</v>
      </c>
      <c r="AA143" t="s">
        <v>121</v>
      </c>
    </row>
    <row r="144" spans="4:27">
      <c r="D144" s="153" t="s">
        <v>84</v>
      </c>
      <c r="Z144">
        <v>2</v>
      </c>
      <c r="AA144" t="s">
        <v>120</v>
      </c>
    </row>
    <row r="145" spans="4:27">
      <c r="D145">
        <v>1</v>
      </c>
      <c r="E145" t="s">
        <v>86</v>
      </c>
      <c r="Z145">
        <v>3</v>
      </c>
      <c r="AA145" t="s">
        <v>123</v>
      </c>
    </row>
    <row r="146" spans="4:27">
      <c r="D146">
        <v>2</v>
      </c>
      <c r="E146" t="s">
        <v>87</v>
      </c>
      <c r="Z146">
        <v>4</v>
      </c>
      <c r="AA146" t="s">
        <v>122</v>
      </c>
    </row>
    <row r="147" spans="4:27">
      <c r="D147">
        <v>3</v>
      </c>
      <c r="E147" t="s">
        <v>88</v>
      </c>
    </row>
    <row r="148" spans="4:27">
      <c r="D148">
        <v>4</v>
      </c>
      <c r="E148" t="s">
        <v>89</v>
      </c>
      <c r="Z148" s="153"/>
    </row>
    <row r="149" spans="4:27">
      <c r="Z149" s="168" t="s">
        <v>124</v>
      </c>
    </row>
    <row r="150" spans="4:27">
      <c r="D150" s="153" t="s">
        <v>90</v>
      </c>
      <c r="AA150" t="s">
        <v>70</v>
      </c>
    </row>
    <row r="151" spans="4:27">
      <c r="D151">
        <v>1</v>
      </c>
      <c r="E151" t="s">
        <v>91</v>
      </c>
      <c r="Z151" s="153" t="s">
        <v>39</v>
      </c>
    </row>
    <row r="152" spans="4:27">
      <c r="D152">
        <v>2</v>
      </c>
      <c r="E152" t="s">
        <v>92</v>
      </c>
      <c r="Z152">
        <v>1</v>
      </c>
      <c r="AA152" t="s">
        <v>125</v>
      </c>
    </row>
    <row r="153" spans="4:27">
      <c r="D153">
        <v>3</v>
      </c>
      <c r="E153" t="s">
        <v>94</v>
      </c>
      <c r="Z153">
        <v>2</v>
      </c>
      <c r="AA153" t="s">
        <v>126</v>
      </c>
    </row>
    <row r="154" spans="4:27">
      <c r="D154">
        <v>4</v>
      </c>
      <c r="E154" t="s">
        <v>93</v>
      </c>
      <c r="Z154">
        <v>3</v>
      </c>
      <c r="AA154" t="s">
        <v>127</v>
      </c>
    </row>
    <row r="155" spans="4:27">
      <c r="Z155">
        <v>4</v>
      </c>
      <c r="AA155" t="s">
        <v>128</v>
      </c>
    </row>
    <row r="156" spans="4:27">
      <c r="D156" s="153" t="s">
        <v>95</v>
      </c>
    </row>
    <row r="157" spans="4:27">
      <c r="D157">
        <v>1</v>
      </c>
      <c r="E157" t="s">
        <v>91</v>
      </c>
    </row>
    <row r="158" spans="4:27">
      <c r="D158">
        <v>2</v>
      </c>
      <c r="E158" t="s">
        <v>92</v>
      </c>
      <c r="Z158" s="168" t="s">
        <v>129</v>
      </c>
    </row>
    <row r="159" spans="4:27">
      <c r="D159">
        <v>3</v>
      </c>
      <c r="E159" t="s">
        <v>94</v>
      </c>
      <c r="AA159" t="s">
        <v>70</v>
      </c>
    </row>
    <row r="160" spans="4:27">
      <c r="D160">
        <v>4</v>
      </c>
      <c r="E160" t="s">
        <v>93</v>
      </c>
      <c r="Z160" s="153" t="s">
        <v>130</v>
      </c>
    </row>
    <row r="161" spans="4:27">
      <c r="Z161">
        <v>2</v>
      </c>
      <c r="AA161" t="s">
        <v>132</v>
      </c>
    </row>
    <row r="162" spans="4:27">
      <c r="Z162">
        <v>3</v>
      </c>
      <c r="AA162" t="s">
        <v>131</v>
      </c>
    </row>
    <row r="163" spans="4:27">
      <c r="D163" s="168" t="s">
        <v>134</v>
      </c>
      <c r="Z163">
        <v>4</v>
      </c>
      <c r="AA163" t="s">
        <v>133</v>
      </c>
    </row>
    <row r="164" spans="4:27">
      <c r="E164" t="s">
        <v>70</v>
      </c>
    </row>
    <row r="165" spans="4:27">
      <c r="D165" s="153" t="s">
        <v>135</v>
      </c>
    </row>
    <row r="166" spans="4:27">
      <c r="D166">
        <v>2</v>
      </c>
      <c r="E166" t="s">
        <v>137</v>
      </c>
    </row>
    <row r="167" spans="4:27">
      <c r="D167">
        <v>4</v>
      </c>
      <c r="E167" t="s">
        <v>136</v>
      </c>
    </row>
  </sheetData>
  <mergeCells count="13">
    <mergeCell ref="Z93:AC112"/>
    <mergeCell ref="AK93:AN112"/>
    <mergeCell ref="I84:J84"/>
    <mergeCell ref="I80:J80"/>
    <mergeCell ref="J9:L9"/>
    <mergeCell ref="J11:L11"/>
    <mergeCell ref="D93:G112"/>
    <mergeCell ref="O93:R112"/>
    <mergeCell ref="N9:O9"/>
    <mergeCell ref="N11:O11"/>
    <mergeCell ref="D9:G9"/>
    <mergeCell ref="I76:J76"/>
    <mergeCell ref="I78:J78"/>
  </mergeCells>
  <pageMargins left="0.7" right="0.7" top="0.75" bottom="0.75" header="0.3" footer="0.3"/>
  <pageSetup paperSize="3" scale="57" fitToHeight="3" orientation="landscape" horizontalDpi="0" verticalDpi="0"/>
  <rowBreaks count="2" manualBreakCount="2">
    <brk id="69" max="44" man="1"/>
    <brk id="117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2020-01-07T18:49:14Z</cp:lastPrinted>
  <dcterms:created xsi:type="dcterms:W3CDTF">2018-06-22T00:09:01Z</dcterms:created>
  <dcterms:modified xsi:type="dcterms:W3CDTF">2020-08-24T22:19:31Z</dcterms:modified>
</cp:coreProperties>
</file>