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 activeTab="3"/>
  </bookViews>
  <sheets>
    <sheet name="Ex.1 - Grades Original Order" sheetId="1" r:id="rId1"/>
    <sheet name="Ex.1 - Grades Sort Alphabetical" sheetId="5" r:id="rId2"/>
    <sheet name="Ex.2 Frequency" sheetId="2" r:id="rId3"/>
    <sheet name="Ex.3 Charts" sheetId="3" r:id="rId4"/>
  </sheets>
  <calcPr calcId="125725"/>
</workbook>
</file>

<file path=xl/calcChain.xml><?xml version="1.0" encoding="utf-8"?>
<calcChain xmlns="http://schemas.openxmlformats.org/spreadsheetml/2006/main">
  <c r="I50" i="3"/>
  <c r="I51"/>
  <c r="I52"/>
  <c r="I53"/>
  <c r="I54"/>
  <c r="I49"/>
  <c r="H50"/>
  <c r="H51"/>
  <c r="H52"/>
  <c r="H53"/>
  <c r="H54"/>
  <c r="H49"/>
  <c r="G21"/>
  <c r="H29"/>
  <c r="H30"/>
  <c r="H31"/>
  <c r="H32"/>
  <c r="H33"/>
  <c r="H28"/>
  <c r="H33" i="2"/>
  <c r="I30"/>
  <c r="H30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2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E30"/>
  <c r="D30"/>
  <c r="B30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2"/>
  <c r="J20" i="5"/>
  <c r="I20"/>
  <c r="H20"/>
  <c r="G20"/>
  <c r="F20"/>
  <c r="E20"/>
  <c r="D20"/>
  <c r="C20"/>
  <c r="B20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K6"/>
  <c r="L6" s="1"/>
  <c r="K5"/>
  <c r="L5" s="1"/>
  <c r="K4"/>
  <c r="L4" s="1"/>
  <c r="K3"/>
  <c r="L3" s="1"/>
  <c r="K2"/>
  <c r="L2" s="1"/>
  <c r="K3" i="1"/>
  <c r="L3" s="1"/>
  <c r="K4"/>
  <c r="L4" s="1"/>
  <c r="K5"/>
  <c r="L5" s="1"/>
  <c r="K6"/>
  <c r="L6" s="1"/>
  <c r="K7"/>
  <c r="L7" s="1"/>
  <c r="K8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"/>
  <c r="L2" s="1"/>
  <c r="C20"/>
  <c r="D20"/>
  <c r="E20"/>
  <c r="F20"/>
  <c r="G20"/>
  <c r="H20"/>
  <c r="I20"/>
  <c r="J20"/>
  <c r="L20" i="5" l="1"/>
  <c r="L20" i="1"/>
  <c r="B20" l="1"/>
</calcChain>
</file>

<file path=xl/sharedStrings.xml><?xml version="1.0" encoding="utf-8"?>
<sst xmlns="http://schemas.openxmlformats.org/spreadsheetml/2006/main" count="116" uniqueCount="75">
  <si>
    <t>Homework</t>
  </si>
  <si>
    <t>In-Class</t>
  </si>
  <si>
    <t>Exam 1</t>
  </si>
  <si>
    <t>Exam 2</t>
  </si>
  <si>
    <t>Exam 3</t>
  </si>
  <si>
    <t>Exam4</t>
  </si>
  <si>
    <t>Exam 5</t>
  </si>
  <si>
    <t>Exam 6</t>
  </si>
  <si>
    <t>Project</t>
  </si>
  <si>
    <t>Tom</t>
  </si>
  <si>
    <t>Judy</t>
  </si>
  <si>
    <t>Larry</t>
  </si>
  <si>
    <t>Lynn</t>
  </si>
  <si>
    <t>Micah</t>
  </si>
  <si>
    <t>Hannah</t>
  </si>
  <si>
    <t>Sheyla</t>
  </si>
  <si>
    <t>Hakan</t>
  </si>
  <si>
    <t>Zeynep</t>
  </si>
  <si>
    <t>Wei</t>
  </si>
  <si>
    <t>Zhou</t>
  </si>
  <si>
    <t>Vanessa</t>
  </si>
  <si>
    <t>Pierre</t>
  </si>
  <si>
    <t>Vikram</t>
  </si>
  <si>
    <t>Dahlia</t>
  </si>
  <si>
    <t>Anatole</t>
  </si>
  <si>
    <t>Minerva</t>
  </si>
  <si>
    <t>Jaylene</t>
  </si>
  <si>
    <t>Average</t>
  </si>
  <si>
    <t>Exam X</t>
  </si>
  <si>
    <t>Exam Total</t>
  </si>
  <si>
    <t>"&gt;C"</t>
  </si>
  <si>
    <t>Exam x is the Lowest Grade Exam 1 to 6</t>
  </si>
  <si>
    <t>Exam Total drops the lowest grade</t>
  </si>
  <si>
    <t>Name</t>
  </si>
  <si>
    <t>Value</t>
  </si>
  <si>
    <t>Frequency</t>
  </si>
  <si>
    <t>Sample Mean D x F</t>
  </si>
  <si>
    <t>Sum of Sample Mean</t>
  </si>
  <si>
    <t>Mean</t>
  </si>
  <si>
    <t>Distance from Mean</t>
  </si>
  <si>
    <t>S- U Residual</t>
  </si>
  <si>
    <t>Square to lose negative</t>
  </si>
  <si>
    <t>Sq Root</t>
  </si>
  <si>
    <t>Number of Cases is the Sum of Frequencies</t>
  </si>
  <si>
    <t>Sum of Squares</t>
  </si>
  <si>
    <t>Sample Variance</t>
  </si>
  <si>
    <t>A</t>
  </si>
  <si>
    <t>B</t>
  </si>
  <si>
    <t>C</t>
  </si>
  <si>
    <t>D</t>
  </si>
  <si>
    <t>E</t>
  </si>
  <si>
    <t>F</t>
  </si>
  <si>
    <t>skewed to the left</t>
  </si>
  <si>
    <t>Skewed to the left</t>
  </si>
  <si>
    <t>Skewed to the right</t>
  </si>
  <si>
    <t>Bi-Modal</t>
  </si>
  <si>
    <t>Pie Chart</t>
  </si>
  <si>
    <t>Frequency Polygon</t>
  </si>
  <si>
    <t>Ranges are grouped by 5</t>
  </si>
  <si>
    <t>Ranges are (11-15, 16-20, 21-25, 26-30, 31-35, 36-40, 41-45, 46-50, 51-55</t>
  </si>
  <si>
    <t>Range/Interval is 0.15</t>
  </si>
  <si>
    <t>Total of Pie Chart = 19 so 19 = 100%</t>
  </si>
  <si>
    <t>Ordered Variables</t>
  </si>
  <si>
    <t>Range of 31-35 has greatest frequency of 75</t>
  </si>
  <si>
    <t>Range of 51-55 has lowest frequency of 2.5</t>
  </si>
  <si>
    <t>Range/Interval is 12500</t>
  </si>
  <si>
    <t>Frequency of unordered Variables</t>
  </si>
  <si>
    <t>All are relative frequency graphs</t>
  </si>
  <si>
    <t>Compares 3 series of variables</t>
  </si>
  <si>
    <t>Series 1 is skewed to the right</t>
  </si>
  <si>
    <t>Series 2 &amp; 3 are skewed to the left and appear to be identical</t>
  </si>
  <si>
    <t>Series 2 &amp; 3 are bi-modal (series 1 less so)</t>
  </si>
  <si>
    <t>Not Symmetric</t>
  </si>
  <si>
    <t>Bar Graph - Not a Histogram</t>
  </si>
  <si>
    <t>Histogram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</si>
</sst>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right" wrapText="1"/>
    </xf>
    <xf numFmtId="0" fontId="0" fillId="0" borderId="6" xfId="0" applyBorder="1" applyAlignment="1">
      <alignment vertical="top" wrapText="1"/>
    </xf>
    <xf numFmtId="0" fontId="2" fillId="0" borderId="7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16" xfId="0" applyFill="1" applyBorder="1"/>
    <xf numFmtId="0" fontId="0" fillId="2" borderId="5" xfId="0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4" xfId="0" applyFill="1" applyBorder="1"/>
    <xf numFmtId="0" fontId="0" fillId="5" borderId="15" xfId="0" applyFill="1" applyBorder="1"/>
    <xf numFmtId="0" fontId="1" fillId="5" borderId="8" xfId="0" applyFont="1" applyFill="1" applyBorder="1"/>
    <xf numFmtId="2" fontId="1" fillId="5" borderId="9" xfId="0" applyNumberFormat="1" applyFont="1" applyFill="1" applyBorder="1"/>
    <xf numFmtId="2" fontId="1" fillId="5" borderId="10" xfId="0" applyNumberFormat="1" applyFont="1" applyFill="1" applyBorder="1"/>
    <xf numFmtId="0" fontId="0" fillId="5" borderId="8" xfId="0" applyFill="1" applyBorder="1"/>
    <xf numFmtId="0" fontId="0" fillId="5" borderId="1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/>
    <xf numFmtId="0" fontId="0" fillId="5" borderId="16" xfId="0" applyFill="1" applyBorder="1"/>
    <xf numFmtId="2" fontId="0" fillId="2" borderId="5" xfId="0" applyNumberFormat="1" applyFill="1" applyBorder="1"/>
    <xf numFmtId="0" fontId="0" fillId="4" borderId="5" xfId="0" applyFill="1" applyBorder="1" applyAlignment="1">
      <alignment horizontal="center" vertical="center"/>
    </xf>
    <xf numFmtId="2" fontId="0" fillId="4" borderId="5" xfId="0" applyNumberFormat="1" applyFill="1" applyBorder="1"/>
    <xf numFmtId="2" fontId="0" fillId="4" borderId="16" xfId="0" applyNumberFormat="1" applyFill="1" applyBorder="1"/>
    <xf numFmtId="2" fontId="0" fillId="2" borderId="17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17" xfId="0" applyFill="1" applyBorder="1"/>
    <xf numFmtId="0" fontId="0" fillId="3" borderId="5" xfId="0" applyFill="1" applyBorder="1" applyAlignment="1">
      <alignment horizontal="center" vertical="center" wrapText="1"/>
    </xf>
    <xf numFmtId="2" fontId="0" fillId="2" borderId="17" xfId="0" applyNumberFormat="1" applyFill="1" applyBorder="1"/>
    <xf numFmtId="0" fontId="0" fillId="3" borderId="5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3" borderId="0" xfId="0" applyFont="1" applyFill="1"/>
    <xf numFmtId="0" fontId="4" fillId="0" borderId="1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3" xfId="0" applyFont="1" applyBorder="1" applyAlignment="1"/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47625</xdr:colOff>
      <xdr:row>11</xdr:row>
      <xdr:rowOff>0</xdr:rowOff>
    </xdr:to>
    <xdr:pic>
      <xdr:nvPicPr>
        <xdr:cNvPr id="5121" name="Chart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b="-73"/>
        <a:stretch>
          <a:fillRect/>
        </a:stretch>
      </xdr:blipFill>
      <xdr:spPr bwMode="auto">
        <a:xfrm>
          <a:off x="0" y="0"/>
          <a:ext cx="24860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5</xdr:col>
      <xdr:colOff>114300</xdr:colOff>
      <xdr:row>22</xdr:row>
      <xdr:rowOff>47625</xdr:rowOff>
    </xdr:to>
    <xdr:pic>
      <xdr:nvPicPr>
        <xdr:cNvPr id="5122" name="Chart 4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05000"/>
          <a:ext cx="2552700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5</xdr:col>
      <xdr:colOff>47625</xdr:colOff>
      <xdr:row>35</xdr:row>
      <xdr:rowOff>9525</xdr:rowOff>
    </xdr:to>
    <xdr:pic>
      <xdr:nvPicPr>
        <xdr:cNvPr id="5123" name="Chart 3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 b="-27"/>
        <a:stretch>
          <a:fillRect/>
        </a:stretch>
      </xdr:blipFill>
      <xdr:spPr bwMode="auto">
        <a:xfrm>
          <a:off x="0" y="4000500"/>
          <a:ext cx="2486025" cy="2295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6</xdr:col>
      <xdr:colOff>314325</xdr:colOff>
      <xdr:row>44</xdr:row>
      <xdr:rowOff>104775</xdr:rowOff>
    </xdr:to>
    <xdr:pic>
      <xdr:nvPicPr>
        <xdr:cNvPr id="5124" name="Chart 5"/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6477000"/>
          <a:ext cx="3362325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5</xdr:col>
      <xdr:colOff>47625</xdr:colOff>
      <xdr:row>56</xdr:row>
      <xdr:rowOff>114300</xdr:rowOff>
    </xdr:to>
    <xdr:pic>
      <xdr:nvPicPr>
        <xdr:cNvPr id="5125" name="Chart 2"/>
        <xdr:cNvPicPr>
          <a:picLocks noChangeArrowheads="1"/>
        </xdr:cNvPicPr>
      </xdr:nvPicPr>
      <xdr:blipFill>
        <a:blip xmlns:r="http://schemas.openxmlformats.org/officeDocument/2006/relationships" r:embed="rId5" cstate="print"/>
        <a:srcRect b="-63"/>
        <a:stretch>
          <a:fillRect/>
        </a:stretch>
      </xdr:blipFill>
      <xdr:spPr bwMode="auto">
        <a:xfrm>
          <a:off x="609600" y="8382000"/>
          <a:ext cx="248602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8</xdr:col>
      <xdr:colOff>38100</xdr:colOff>
      <xdr:row>67</xdr:row>
      <xdr:rowOff>161925</xdr:rowOff>
    </xdr:to>
    <xdr:pic>
      <xdr:nvPicPr>
        <xdr:cNvPr id="5126" name="Chart 6"/>
        <xdr:cNvPicPr>
          <a:picLocks noChangeArrowheads="1"/>
        </xdr:cNvPicPr>
      </xdr:nvPicPr>
      <xdr:blipFill>
        <a:blip xmlns:r="http://schemas.openxmlformats.org/officeDocument/2006/relationships" r:embed="rId6" cstate="print"/>
        <a:srcRect b="-101"/>
        <a:stretch>
          <a:fillRect/>
        </a:stretch>
      </xdr:blipFill>
      <xdr:spPr bwMode="auto">
        <a:xfrm>
          <a:off x="609600" y="10668000"/>
          <a:ext cx="430530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pane xSplit="1" topLeftCell="B1" activePane="topRight" state="frozen"/>
      <selection activeCell="K3" sqref="K3:K11"/>
      <selection pane="topRight" activeCell="K3" sqref="K3:K11"/>
    </sheetView>
  </sheetViews>
  <sheetFormatPr defaultRowHeight="15"/>
  <cols>
    <col min="1" max="1" width="8.28515625" bestFit="1" customWidth="1"/>
    <col min="2" max="2" width="10.7109375" bestFit="1" customWidth="1"/>
    <col min="3" max="3" width="7.85546875" bestFit="1" customWidth="1"/>
    <col min="4" max="6" width="7.140625" bestFit="1" customWidth="1"/>
    <col min="7" max="7" width="6.7109375" bestFit="1" customWidth="1"/>
    <col min="8" max="9" width="7.140625" bestFit="1" customWidth="1"/>
    <col min="10" max="11" width="7.28515625" bestFit="1" customWidth="1"/>
    <col min="12" max="12" width="10.5703125" bestFit="1" customWidth="1"/>
    <col min="13" max="13" width="4.85546875" bestFit="1" customWidth="1"/>
    <col min="14" max="14" width="13.42578125" customWidth="1"/>
    <col min="15" max="15" width="16.140625" bestFit="1" customWidth="1"/>
  </cols>
  <sheetData>
    <row r="1" spans="1:15" ht="48.75" customHeight="1" thickBot="1">
      <c r="A1" s="22" t="s">
        <v>33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4" t="s">
        <v>8</v>
      </c>
      <c r="K1" s="14" t="s">
        <v>28</v>
      </c>
      <c r="L1" s="7" t="s">
        <v>29</v>
      </c>
      <c r="N1" s="13" t="s">
        <v>31</v>
      </c>
      <c r="O1" s="7" t="s">
        <v>32</v>
      </c>
    </row>
    <row r="2" spans="1:15" ht="15.75" thickBot="1">
      <c r="A2" s="1" t="s">
        <v>9</v>
      </c>
      <c r="B2" s="2">
        <v>83</v>
      </c>
      <c r="C2" s="2">
        <v>63</v>
      </c>
      <c r="D2" s="2">
        <v>13</v>
      </c>
      <c r="E2" s="2">
        <v>13.8</v>
      </c>
      <c r="F2" s="2">
        <v>14.8</v>
      </c>
      <c r="G2" s="2">
        <v>15.4</v>
      </c>
      <c r="H2" s="2">
        <v>13.2</v>
      </c>
      <c r="I2" s="2">
        <v>8.4</v>
      </c>
      <c r="J2" s="5">
        <v>63</v>
      </c>
      <c r="K2" s="15">
        <f>MIN(D2:I2)</f>
        <v>8.4</v>
      </c>
      <c r="L2" s="8">
        <f>SUM(D2:I2)-K2</f>
        <v>70.2</v>
      </c>
      <c r="N2" s="12"/>
    </row>
    <row r="3" spans="1:15" ht="15.75" thickBot="1">
      <c r="A3" s="1" t="s">
        <v>10</v>
      </c>
      <c r="B3" s="2">
        <v>86</v>
      </c>
      <c r="C3" s="2">
        <v>86</v>
      </c>
      <c r="D3" s="2">
        <v>18.8</v>
      </c>
      <c r="E3" s="2">
        <v>18.8</v>
      </c>
      <c r="F3" s="2">
        <v>15.8</v>
      </c>
      <c r="G3" s="2">
        <v>14.8</v>
      </c>
      <c r="H3" s="2">
        <v>14</v>
      </c>
      <c r="I3" s="2">
        <v>19.399999999999999</v>
      </c>
      <c r="J3" s="5">
        <v>71</v>
      </c>
      <c r="K3" s="15">
        <f t="shared" ref="K3:K19" si="0">MIN(D3:I3)</f>
        <v>14</v>
      </c>
      <c r="L3" s="8">
        <f t="shared" ref="L3:L19" si="1">SUM(D3:I3)-K3</f>
        <v>87.6</v>
      </c>
      <c r="N3" s="12"/>
    </row>
    <row r="4" spans="1:15" ht="15.75" thickBot="1">
      <c r="A4" s="1" t="s">
        <v>11</v>
      </c>
      <c r="B4" s="2">
        <v>90</v>
      </c>
      <c r="C4" s="2">
        <v>68</v>
      </c>
      <c r="D4" s="2">
        <v>19.600000000000001</v>
      </c>
      <c r="E4" s="2">
        <v>15.4</v>
      </c>
      <c r="F4" s="2">
        <v>18.399999999999999</v>
      </c>
      <c r="G4" s="2">
        <v>16.8</v>
      </c>
      <c r="H4" s="2">
        <v>18</v>
      </c>
      <c r="I4" s="2">
        <v>14.8</v>
      </c>
      <c r="J4" s="5">
        <v>90</v>
      </c>
      <c r="K4" s="15">
        <f t="shared" si="0"/>
        <v>14.8</v>
      </c>
      <c r="L4" s="8">
        <f t="shared" si="1"/>
        <v>88.2</v>
      </c>
      <c r="N4" s="12"/>
    </row>
    <row r="5" spans="1:15" ht="15.75" thickBot="1">
      <c r="A5" s="1" t="s">
        <v>12</v>
      </c>
      <c r="B5" s="2">
        <v>100</v>
      </c>
      <c r="C5" s="2">
        <v>83</v>
      </c>
      <c r="D5" s="2">
        <v>18.399999999999999</v>
      </c>
      <c r="E5" s="2">
        <v>16.8</v>
      </c>
      <c r="F5" s="2">
        <v>16.600000000000001</v>
      </c>
      <c r="G5" s="2">
        <v>15.6</v>
      </c>
      <c r="H5" s="2">
        <v>19.2</v>
      </c>
      <c r="I5" s="2">
        <v>16</v>
      </c>
      <c r="J5" s="5">
        <v>97</v>
      </c>
      <c r="K5" s="15">
        <f t="shared" si="0"/>
        <v>15.6</v>
      </c>
      <c r="L5" s="8">
        <f t="shared" si="1"/>
        <v>87.000000000000014</v>
      </c>
      <c r="N5" s="12"/>
    </row>
    <row r="6" spans="1:15" ht="15.75" thickBot="1">
      <c r="A6" s="1" t="s">
        <v>13</v>
      </c>
      <c r="B6" s="2">
        <v>86</v>
      </c>
      <c r="C6" s="2">
        <v>76</v>
      </c>
      <c r="D6" s="2">
        <v>14.8</v>
      </c>
      <c r="E6" s="2">
        <v>17.399999999999999</v>
      </c>
      <c r="F6" s="2">
        <v>20</v>
      </c>
      <c r="G6" s="2">
        <v>17.8</v>
      </c>
      <c r="H6" s="2">
        <v>19.2</v>
      </c>
      <c r="I6" s="2">
        <v>19.2</v>
      </c>
      <c r="J6" s="5">
        <v>84</v>
      </c>
      <c r="K6" s="15">
        <f t="shared" si="0"/>
        <v>14.8</v>
      </c>
      <c r="L6" s="8">
        <f t="shared" si="1"/>
        <v>93.600000000000009</v>
      </c>
      <c r="N6" s="12"/>
    </row>
    <row r="7" spans="1:15" ht="15.75" thickBot="1">
      <c r="A7" s="1" t="s">
        <v>14</v>
      </c>
      <c r="B7" s="2">
        <v>51</v>
      </c>
      <c r="C7" s="2">
        <v>50</v>
      </c>
      <c r="D7" s="2">
        <v>19.600000000000001</v>
      </c>
      <c r="E7" s="2">
        <v>13.4</v>
      </c>
      <c r="F7" s="2">
        <v>18.600000000000001</v>
      </c>
      <c r="G7" s="2">
        <v>11.8</v>
      </c>
      <c r="H7" s="2">
        <v>11</v>
      </c>
      <c r="I7" s="2">
        <v>13.6</v>
      </c>
      <c r="J7" s="5">
        <v>79</v>
      </c>
      <c r="K7" s="15">
        <f t="shared" si="0"/>
        <v>11</v>
      </c>
      <c r="L7" s="8">
        <f t="shared" si="1"/>
        <v>77</v>
      </c>
      <c r="N7" s="12"/>
    </row>
    <row r="8" spans="1:15" ht="15.75" thickBot="1">
      <c r="A8" s="1" t="s">
        <v>15</v>
      </c>
      <c r="B8" s="2">
        <v>61</v>
      </c>
      <c r="C8" s="2">
        <v>76</v>
      </c>
      <c r="D8" s="2">
        <v>15.4</v>
      </c>
      <c r="E8" s="2">
        <v>11.6</v>
      </c>
      <c r="F8" s="2">
        <v>13.6</v>
      </c>
      <c r="G8" s="2">
        <v>10.6</v>
      </c>
      <c r="H8" s="2">
        <v>16</v>
      </c>
      <c r="I8" s="2">
        <v>12.8</v>
      </c>
      <c r="J8" s="5">
        <v>98</v>
      </c>
      <c r="K8" s="15">
        <f t="shared" si="0"/>
        <v>10.6</v>
      </c>
      <c r="L8" s="8">
        <f t="shared" si="1"/>
        <v>69.400000000000006</v>
      </c>
      <c r="N8" s="12"/>
    </row>
    <row r="9" spans="1:15" ht="15.75" thickBot="1">
      <c r="A9" s="1" t="s">
        <v>16</v>
      </c>
      <c r="B9" s="2">
        <v>89</v>
      </c>
      <c r="C9" s="2">
        <v>89</v>
      </c>
      <c r="D9" s="2">
        <v>18</v>
      </c>
      <c r="E9" s="2">
        <v>17.600000000000001</v>
      </c>
      <c r="F9" s="2">
        <v>18.8</v>
      </c>
      <c r="G9" s="2">
        <v>17.600000000000001</v>
      </c>
      <c r="H9" s="2">
        <v>18</v>
      </c>
      <c r="I9" s="2">
        <v>19.600000000000001</v>
      </c>
      <c r="J9" s="5">
        <v>99</v>
      </c>
      <c r="K9" s="15">
        <f t="shared" si="0"/>
        <v>17.600000000000001</v>
      </c>
      <c r="L9" s="8">
        <f t="shared" si="1"/>
        <v>92</v>
      </c>
      <c r="N9" s="12"/>
    </row>
    <row r="10" spans="1:15" ht="15.75" thickBot="1">
      <c r="A10" s="1" t="s">
        <v>17</v>
      </c>
      <c r="B10" s="2">
        <v>87</v>
      </c>
      <c r="C10" s="2">
        <v>95</v>
      </c>
      <c r="D10" s="2">
        <v>17.600000000000001</v>
      </c>
      <c r="E10" s="2">
        <v>19.8</v>
      </c>
      <c r="F10" s="2">
        <v>16.600000000000001</v>
      </c>
      <c r="G10" s="2">
        <v>18.2</v>
      </c>
      <c r="H10" s="2">
        <v>18.8</v>
      </c>
      <c r="I10" s="2">
        <v>18.2</v>
      </c>
      <c r="J10" s="5">
        <v>97</v>
      </c>
      <c r="K10" s="15">
        <f t="shared" si="0"/>
        <v>16.600000000000001</v>
      </c>
      <c r="L10" s="8">
        <f t="shared" si="1"/>
        <v>92.6</v>
      </c>
      <c r="N10" s="12"/>
    </row>
    <row r="11" spans="1:15" ht="15.75" thickBot="1">
      <c r="A11" s="1" t="s">
        <v>18</v>
      </c>
      <c r="B11" s="2">
        <v>53</v>
      </c>
      <c r="C11" s="2">
        <v>64</v>
      </c>
      <c r="D11" s="2">
        <v>15.8</v>
      </c>
      <c r="E11" s="2">
        <v>13.8</v>
      </c>
      <c r="F11" s="2">
        <v>13.8</v>
      </c>
      <c r="G11" s="2">
        <v>8</v>
      </c>
      <c r="H11" s="2">
        <v>19</v>
      </c>
      <c r="I11" s="2">
        <v>18.600000000000001</v>
      </c>
      <c r="J11" s="5">
        <v>63</v>
      </c>
      <c r="K11" s="15">
        <f t="shared" si="0"/>
        <v>8</v>
      </c>
      <c r="L11" s="8">
        <f t="shared" si="1"/>
        <v>81</v>
      </c>
      <c r="N11" s="12"/>
    </row>
    <row r="12" spans="1:15" ht="15.75" thickBot="1">
      <c r="A12" s="1" t="s">
        <v>19</v>
      </c>
      <c r="B12" s="2">
        <v>95</v>
      </c>
      <c r="C12" s="2">
        <v>96</v>
      </c>
      <c r="D12" s="2">
        <v>16.399999999999999</v>
      </c>
      <c r="E12" s="2">
        <v>16.399999999999999</v>
      </c>
      <c r="F12" s="2">
        <v>16.399999999999999</v>
      </c>
      <c r="G12" s="2">
        <v>14.8</v>
      </c>
      <c r="H12" s="2">
        <v>17</v>
      </c>
      <c r="I12" s="2">
        <v>16.399999999999999</v>
      </c>
      <c r="J12" s="5">
        <v>68</v>
      </c>
      <c r="K12" s="15">
        <f t="shared" si="0"/>
        <v>14.8</v>
      </c>
      <c r="L12" s="8">
        <f t="shared" si="1"/>
        <v>82.600000000000009</v>
      </c>
      <c r="N12" s="12"/>
    </row>
    <row r="13" spans="1:15" ht="15.75" thickBot="1">
      <c r="A13" s="1" t="s">
        <v>20</v>
      </c>
      <c r="B13" s="2">
        <v>92</v>
      </c>
      <c r="C13" s="2">
        <v>67</v>
      </c>
      <c r="D13" s="2">
        <v>16.8</v>
      </c>
      <c r="E13" s="2">
        <v>11.6</v>
      </c>
      <c r="F13" s="2">
        <v>15.8</v>
      </c>
      <c r="G13" s="2">
        <v>13.2</v>
      </c>
      <c r="H13" s="2">
        <v>12.8</v>
      </c>
      <c r="I13" s="2">
        <v>16</v>
      </c>
      <c r="J13" s="5">
        <v>93</v>
      </c>
      <c r="K13" s="15">
        <f t="shared" si="0"/>
        <v>11.6</v>
      </c>
      <c r="L13" s="8">
        <f t="shared" si="1"/>
        <v>74.600000000000009</v>
      </c>
      <c r="N13" s="12"/>
    </row>
    <row r="14" spans="1:15" ht="15.75" thickBot="1">
      <c r="A14" s="1" t="s">
        <v>21</v>
      </c>
      <c r="B14" s="2">
        <v>91</v>
      </c>
      <c r="C14" s="2">
        <v>95</v>
      </c>
      <c r="D14" s="2">
        <v>19.399999999999999</v>
      </c>
      <c r="E14" s="2">
        <v>17.2</v>
      </c>
      <c r="F14" s="2">
        <v>15.2</v>
      </c>
      <c r="G14" s="2">
        <v>15.6</v>
      </c>
      <c r="H14" s="2">
        <v>16.2</v>
      </c>
      <c r="I14" s="2">
        <v>17.8</v>
      </c>
      <c r="J14" s="5">
        <v>96</v>
      </c>
      <c r="K14" s="15">
        <f t="shared" si="0"/>
        <v>15.2</v>
      </c>
      <c r="L14" s="8">
        <f t="shared" si="1"/>
        <v>86.199999999999989</v>
      </c>
      <c r="N14" s="12"/>
    </row>
    <row r="15" spans="1:15" ht="15.75" thickBot="1">
      <c r="A15" s="1" t="s">
        <v>22</v>
      </c>
      <c r="B15" s="2">
        <v>53</v>
      </c>
      <c r="C15" s="2">
        <v>61</v>
      </c>
      <c r="D15" s="2">
        <v>12.4</v>
      </c>
      <c r="E15" s="2">
        <v>13.4</v>
      </c>
      <c r="F15" s="2">
        <v>14.4</v>
      </c>
      <c r="G15" s="2">
        <v>14</v>
      </c>
      <c r="H15" s="2">
        <v>8.8000000000000007</v>
      </c>
      <c r="I15" s="2">
        <v>9.1999999999999993</v>
      </c>
      <c r="J15" s="5">
        <v>69</v>
      </c>
      <c r="K15" s="15">
        <f t="shared" si="0"/>
        <v>8.8000000000000007</v>
      </c>
      <c r="L15" s="8">
        <f t="shared" si="1"/>
        <v>63.400000000000006</v>
      </c>
      <c r="N15" s="12"/>
    </row>
    <row r="16" spans="1:15" ht="15.75" thickBot="1">
      <c r="A16" s="1" t="s">
        <v>23</v>
      </c>
      <c r="B16" s="2">
        <v>96</v>
      </c>
      <c r="C16" s="2">
        <v>95</v>
      </c>
      <c r="D16" s="2">
        <v>19</v>
      </c>
      <c r="E16" s="2">
        <v>19</v>
      </c>
      <c r="F16" s="2">
        <v>19.600000000000001</v>
      </c>
      <c r="G16" s="2">
        <v>19.600000000000001</v>
      </c>
      <c r="H16" s="2">
        <v>20</v>
      </c>
      <c r="I16" s="2">
        <v>18.8</v>
      </c>
      <c r="J16" s="5">
        <v>97</v>
      </c>
      <c r="K16" s="15">
        <f t="shared" si="0"/>
        <v>18.8</v>
      </c>
      <c r="L16" s="8">
        <f t="shared" si="1"/>
        <v>97.2</v>
      </c>
      <c r="N16" s="12"/>
    </row>
    <row r="17" spans="1:14" ht="15.75" thickBot="1">
      <c r="A17" s="1" t="s">
        <v>24</v>
      </c>
      <c r="B17" s="2">
        <v>88</v>
      </c>
      <c r="C17" s="2">
        <v>98</v>
      </c>
      <c r="D17" s="2">
        <v>18</v>
      </c>
      <c r="E17" s="2">
        <v>17.8</v>
      </c>
      <c r="F17" s="2">
        <v>19.2</v>
      </c>
      <c r="G17" s="2">
        <v>18.600000000000001</v>
      </c>
      <c r="H17" s="2">
        <v>18.2</v>
      </c>
      <c r="I17" s="2">
        <v>18</v>
      </c>
      <c r="J17" s="5">
        <v>90</v>
      </c>
      <c r="K17" s="15">
        <f t="shared" si="0"/>
        <v>17.8</v>
      </c>
      <c r="L17" s="8">
        <f t="shared" si="1"/>
        <v>92</v>
      </c>
      <c r="N17" s="12"/>
    </row>
    <row r="18" spans="1:14" ht="15.75" thickBot="1">
      <c r="A18" s="1" t="s">
        <v>25</v>
      </c>
      <c r="B18" s="2">
        <v>55</v>
      </c>
      <c r="C18" s="2">
        <v>53</v>
      </c>
      <c r="D18" s="2">
        <v>15.6</v>
      </c>
      <c r="E18" s="2">
        <v>16.600000000000001</v>
      </c>
      <c r="F18" s="2">
        <v>11.4</v>
      </c>
      <c r="G18" s="2">
        <v>10.8</v>
      </c>
      <c r="H18" s="2">
        <v>15</v>
      </c>
      <c r="I18" s="2">
        <v>18.399999999999999</v>
      </c>
      <c r="J18" s="5">
        <v>71</v>
      </c>
      <c r="K18" s="15">
        <f t="shared" si="0"/>
        <v>10.8</v>
      </c>
      <c r="L18" s="8">
        <f t="shared" si="1"/>
        <v>77.000000000000014</v>
      </c>
      <c r="N18" s="12"/>
    </row>
    <row r="19" spans="1:14" ht="15.75" thickBot="1">
      <c r="A19" s="3" t="s">
        <v>26</v>
      </c>
      <c r="B19" s="4">
        <v>90</v>
      </c>
      <c r="C19" s="4">
        <v>56</v>
      </c>
      <c r="D19" s="4">
        <v>9.8000000000000007</v>
      </c>
      <c r="E19" s="4">
        <v>18.399999999999999</v>
      </c>
      <c r="F19" s="4">
        <v>8.8000000000000007</v>
      </c>
      <c r="G19" s="4">
        <v>15.8</v>
      </c>
      <c r="H19" s="4">
        <v>16</v>
      </c>
      <c r="I19" s="4">
        <v>16.2</v>
      </c>
      <c r="J19" s="6">
        <v>66</v>
      </c>
      <c r="K19" s="16">
        <f t="shared" si="0"/>
        <v>8.8000000000000007</v>
      </c>
      <c r="L19" s="9">
        <f t="shared" si="1"/>
        <v>76.2</v>
      </c>
      <c r="N19" s="12"/>
    </row>
    <row r="20" spans="1:14" ht="15.75" thickBot="1">
      <c r="A20" s="25" t="s">
        <v>27</v>
      </c>
      <c r="B20" s="18">
        <f>SUM(B2:B19)/18</f>
        <v>80.333333333333329</v>
      </c>
      <c r="C20" s="18">
        <f t="shared" ref="C20:J20" si="2">SUM(C2:C19)/18</f>
        <v>76.166666666666671</v>
      </c>
      <c r="D20" s="18">
        <f t="shared" si="2"/>
        <v>16.577777777777783</v>
      </c>
      <c r="E20" s="18">
        <f t="shared" si="2"/>
        <v>16.044444444444444</v>
      </c>
      <c r="F20" s="18">
        <f t="shared" si="2"/>
        <v>15.988888888888889</v>
      </c>
      <c r="G20" s="18">
        <f t="shared" si="2"/>
        <v>14.944444444444445</v>
      </c>
      <c r="H20" s="18">
        <f t="shared" si="2"/>
        <v>16.133333333333336</v>
      </c>
      <c r="I20" s="18">
        <f t="shared" si="2"/>
        <v>16.188888888888883</v>
      </c>
      <c r="J20" s="19">
        <f t="shared" si="2"/>
        <v>82.833333333333329</v>
      </c>
      <c r="L20" s="20">
        <f>COUNTIF(L2:L19, "&gt; 78")</f>
        <v>11</v>
      </c>
      <c r="M20" s="21" t="s">
        <v>30</v>
      </c>
      <c r="N20" s="12"/>
    </row>
  </sheetData>
  <printOptions horizontalCentered="1" verticalCentered="1"/>
  <pageMargins left="0.25" right="0.25" top="0.75" bottom="0.75" header="0.3" footer="0.3"/>
  <pageSetup orientation="landscape" r:id="rId1"/>
  <headerFooter>
    <oddHeader>&amp;L&amp;"-,Bold"&amp;14Exam 1&amp;C&amp;"-,Bold"&amp;14Math 1372 Sec 6558&amp;R&amp;"-,Bold Italic"&amp;14Paul C. King</oddHeader>
    <oddFooter>&amp;LPrinted &amp;D &amp;T&amp;R&amp;"-,Bold Italic"&amp;14&amp;A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pane xSplit="1" topLeftCell="B1" activePane="topRight" state="frozen"/>
      <selection activeCell="K3" sqref="K3:K11"/>
      <selection pane="topRight" activeCell="K3" sqref="K3:K11"/>
    </sheetView>
  </sheetViews>
  <sheetFormatPr defaultRowHeight="15"/>
  <cols>
    <col min="1" max="1" width="8.28515625" bestFit="1" customWidth="1"/>
    <col min="2" max="2" width="10.7109375" bestFit="1" customWidth="1"/>
    <col min="3" max="3" width="7.85546875" bestFit="1" customWidth="1"/>
    <col min="4" max="6" width="7.140625" bestFit="1" customWidth="1"/>
    <col min="7" max="7" width="6.7109375" bestFit="1" customWidth="1"/>
    <col min="8" max="9" width="7.140625" bestFit="1" customWidth="1"/>
    <col min="10" max="11" width="7.28515625" bestFit="1" customWidth="1"/>
    <col min="12" max="12" width="10.5703125" bestFit="1" customWidth="1"/>
    <col min="13" max="13" width="5.140625" customWidth="1"/>
    <col min="14" max="14" width="16.7109375" customWidth="1"/>
    <col min="15" max="15" width="16.140625" bestFit="1" customWidth="1"/>
  </cols>
  <sheetData>
    <row r="1" spans="1:15" ht="47.25" customHeight="1" thickBot="1">
      <c r="A1" s="22" t="s">
        <v>33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4" t="s">
        <v>8</v>
      </c>
      <c r="K1" s="14" t="s">
        <v>28</v>
      </c>
      <c r="L1" s="7" t="s">
        <v>29</v>
      </c>
      <c r="N1" s="13" t="s">
        <v>31</v>
      </c>
      <c r="O1" s="7" t="s">
        <v>32</v>
      </c>
    </row>
    <row r="2" spans="1:15" ht="15.75" thickBot="1">
      <c r="A2" s="1" t="s">
        <v>24</v>
      </c>
      <c r="B2" s="2">
        <v>88</v>
      </c>
      <c r="C2" s="2">
        <v>98</v>
      </c>
      <c r="D2" s="2">
        <v>18</v>
      </c>
      <c r="E2" s="2">
        <v>17.8</v>
      </c>
      <c r="F2" s="2">
        <v>19.2</v>
      </c>
      <c r="G2" s="2">
        <v>18.600000000000001</v>
      </c>
      <c r="H2" s="2">
        <v>18.2</v>
      </c>
      <c r="I2" s="2">
        <v>18</v>
      </c>
      <c r="J2" s="5">
        <v>90</v>
      </c>
      <c r="K2" s="15">
        <f>MIN(D2:I2)</f>
        <v>17.8</v>
      </c>
      <c r="L2" s="8">
        <f>SUM(D2:I2)-K2</f>
        <v>92</v>
      </c>
      <c r="N2" s="12"/>
    </row>
    <row r="3" spans="1:15" ht="15.75" thickBot="1">
      <c r="A3" s="1" t="s">
        <v>23</v>
      </c>
      <c r="B3" s="2">
        <v>96</v>
      </c>
      <c r="C3" s="2">
        <v>95</v>
      </c>
      <c r="D3" s="2">
        <v>19</v>
      </c>
      <c r="E3" s="2">
        <v>19</v>
      </c>
      <c r="F3" s="2">
        <v>19.600000000000001</v>
      </c>
      <c r="G3" s="2">
        <v>19.600000000000001</v>
      </c>
      <c r="H3" s="2">
        <v>20</v>
      </c>
      <c r="I3" s="2">
        <v>18.8</v>
      </c>
      <c r="J3" s="5">
        <v>97</v>
      </c>
      <c r="K3" s="15">
        <f t="shared" ref="K3:K19" si="0">MIN(D3:I3)</f>
        <v>18.8</v>
      </c>
      <c r="L3" s="8">
        <f t="shared" ref="L3:L19" si="1">SUM(D3:I3)-K3</f>
        <v>97.2</v>
      </c>
      <c r="N3" s="12"/>
    </row>
    <row r="4" spans="1:15" ht="15.75" thickBot="1">
      <c r="A4" s="1" t="s">
        <v>16</v>
      </c>
      <c r="B4" s="2">
        <v>89</v>
      </c>
      <c r="C4" s="2">
        <v>89</v>
      </c>
      <c r="D4" s="2">
        <v>18</v>
      </c>
      <c r="E4" s="2">
        <v>17.600000000000001</v>
      </c>
      <c r="F4" s="2">
        <v>18.8</v>
      </c>
      <c r="G4" s="2">
        <v>17.600000000000001</v>
      </c>
      <c r="H4" s="2">
        <v>18</v>
      </c>
      <c r="I4" s="2">
        <v>19.600000000000001</v>
      </c>
      <c r="J4" s="5">
        <v>99</v>
      </c>
      <c r="K4" s="15">
        <f t="shared" si="0"/>
        <v>17.600000000000001</v>
      </c>
      <c r="L4" s="8">
        <f t="shared" si="1"/>
        <v>92</v>
      </c>
      <c r="N4" s="12"/>
    </row>
    <row r="5" spans="1:15" ht="15.75" thickBot="1">
      <c r="A5" s="1" t="s">
        <v>14</v>
      </c>
      <c r="B5" s="2">
        <v>51</v>
      </c>
      <c r="C5" s="2">
        <v>50</v>
      </c>
      <c r="D5" s="2">
        <v>19.600000000000001</v>
      </c>
      <c r="E5" s="2">
        <v>13.4</v>
      </c>
      <c r="F5" s="2">
        <v>18.600000000000001</v>
      </c>
      <c r="G5" s="2">
        <v>11.8</v>
      </c>
      <c r="H5" s="2">
        <v>11</v>
      </c>
      <c r="I5" s="2">
        <v>13.6</v>
      </c>
      <c r="J5" s="5">
        <v>79</v>
      </c>
      <c r="K5" s="15">
        <f t="shared" si="0"/>
        <v>11</v>
      </c>
      <c r="L5" s="8">
        <f t="shared" si="1"/>
        <v>77</v>
      </c>
      <c r="N5" s="12"/>
    </row>
    <row r="6" spans="1:15" ht="15.75" thickBot="1">
      <c r="A6" s="1" t="s">
        <v>26</v>
      </c>
      <c r="B6" s="2">
        <v>90</v>
      </c>
      <c r="C6" s="2">
        <v>56</v>
      </c>
      <c r="D6" s="2">
        <v>9.8000000000000007</v>
      </c>
      <c r="E6" s="2">
        <v>18.399999999999999</v>
      </c>
      <c r="F6" s="2">
        <v>8.8000000000000007</v>
      </c>
      <c r="G6" s="2">
        <v>15.8</v>
      </c>
      <c r="H6" s="2">
        <v>16</v>
      </c>
      <c r="I6" s="2">
        <v>16.2</v>
      </c>
      <c r="J6" s="5">
        <v>66</v>
      </c>
      <c r="K6" s="15">
        <f t="shared" si="0"/>
        <v>8.8000000000000007</v>
      </c>
      <c r="L6" s="8">
        <f t="shared" si="1"/>
        <v>76.2</v>
      </c>
      <c r="N6" s="12"/>
    </row>
    <row r="7" spans="1:15" ht="15.75" thickBot="1">
      <c r="A7" s="1" t="s">
        <v>10</v>
      </c>
      <c r="B7" s="2">
        <v>86</v>
      </c>
      <c r="C7" s="2">
        <v>86</v>
      </c>
      <c r="D7" s="2">
        <v>18.8</v>
      </c>
      <c r="E7" s="2">
        <v>18.8</v>
      </c>
      <c r="F7" s="2">
        <v>15.8</v>
      </c>
      <c r="G7" s="2">
        <v>14.8</v>
      </c>
      <c r="H7" s="2">
        <v>14</v>
      </c>
      <c r="I7" s="2">
        <v>19.399999999999999</v>
      </c>
      <c r="J7" s="5">
        <v>71</v>
      </c>
      <c r="K7" s="15">
        <f t="shared" si="0"/>
        <v>14</v>
      </c>
      <c r="L7" s="8">
        <f t="shared" si="1"/>
        <v>87.6</v>
      </c>
      <c r="N7" s="12"/>
    </row>
    <row r="8" spans="1:15" ht="15.75" thickBot="1">
      <c r="A8" s="1" t="s">
        <v>11</v>
      </c>
      <c r="B8" s="2">
        <v>90</v>
      </c>
      <c r="C8" s="2">
        <v>68</v>
      </c>
      <c r="D8" s="2">
        <v>19.600000000000001</v>
      </c>
      <c r="E8" s="2">
        <v>15.4</v>
      </c>
      <c r="F8" s="2">
        <v>18.399999999999999</v>
      </c>
      <c r="G8" s="2">
        <v>16.8</v>
      </c>
      <c r="H8" s="2">
        <v>18</v>
      </c>
      <c r="I8" s="2">
        <v>14.8</v>
      </c>
      <c r="J8" s="5">
        <v>90</v>
      </c>
      <c r="K8" s="15">
        <f t="shared" si="0"/>
        <v>14.8</v>
      </c>
      <c r="L8" s="8">
        <f t="shared" si="1"/>
        <v>88.2</v>
      </c>
      <c r="N8" s="12"/>
    </row>
    <row r="9" spans="1:15" ht="15.75" thickBot="1">
      <c r="A9" s="1" t="s">
        <v>12</v>
      </c>
      <c r="B9" s="2">
        <v>100</v>
      </c>
      <c r="C9" s="2">
        <v>83</v>
      </c>
      <c r="D9" s="2">
        <v>18.399999999999999</v>
      </c>
      <c r="E9" s="2">
        <v>16.8</v>
      </c>
      <c r="F9" s="2">
        <v>16.600000000000001</v>
      </c>
      <c r="G9" s="2">
        <v>15.6</v>
      </c>
      <c r="H9" s="2">
        <v>19.2</v>
      </c>
      <c r="I9" s="2">
        <v>16</v>
      </c>
      <c r="J9" s="5">
        <v>97</v>
      </c>
      <c r="K9" s="15">
        <f t="shared" si="0"/>
        <v>15.6</v>
      </c>
      <c r="L9" s="8">
        <f t="shared" si="1"/>
        <v>87.000000000000014</v>
      </c>
      <c r="N9" s="12"/>
    </row>
    <row r="10" spans="1:15" ht="15.75" thickBot="1">
      <c r="A10" s="1" t="s">
        <v>13</v>
      </c>
      <c r="B10" s="2">
        <v>86</v>
      </c>
      <c r="C10" s="2">
        <v>76</v>
      </c>
      <c r="D10" s="2">
        <v>14.8</v>
      </c>
      <c r="E10" s="2">
        <v>17.399999999999999</v>
      </c>
      <c r="F10" s="2">
        <v>20</v>
      </c>
      <c r="G10" s="2">
        <v>17.8</v>
      </c>
      <c r="H10" s="2">
        <v>19.2</v>
      </c>
      <c r="I10" s="2">
        <v>19.2</v>
      </c>
      <c r="J10" s="5">
        <v>84</v>
      </c>
      <c r="K10" s="15">
        <f t="shared" si="0"/>
        <v>14.8</v>
      </c>
      <c r="L10" s="8">
        <f t="shared" si="1"/>
        <v>93.600000000000009</v>
      </c>
      <c r="N10" s="12"/>
    </row>
    <row r="11" spans="1:15" ht="15.75" thickBot="1">
      <c r="A11" s="1" t="s">
        <v>25</v>
      </c>
      <c r="B11" s="2">
        <v>55</v>
      </c>
      <c r="C11" s="2">
        <v>53</v>
      </c>
      <c r="D11" s="2">
        <v>15.6</v>
      </c>
      <c r="E11" s="2">
        <v>16.600000000000001</v>
      </c>
      <c r="F11" s="2">
        <v>11.4</v>
      </c>
      <c r="G11" s="2">
        <v>10.8</v>
      </c>
      <c r="H11" s="2">
        <v>15</v>
      </c>
      <c r="I11" s="2">
        <v>18.399999999999999</v>
      </c>
      <c r="J11" s="5">
        <v>71</v>
      </c>
      <c r="K11" s="15">
        <f t="shared" si="0"/>
        <v>10.8</v>
      </c>
      <c r="L11" s="8">
        <f t="shared" si="1"/>
        <v>77.000000000000014</v>
      </c>
      <c r="N11" s="12"/>
    </row>
    <row r="12" spans="1:15" ht="15.75" thickBot="1">
      <c r="A12" s="1" t="s">
        <v>21</v>
      </c>
      <c r="B12" s="2">
        <v>91</v>
      </c>
      <c r="C12" s="2">
        <v>95</v>
      </c>
      <c r="D12" s="2">
        <v>19.399999999999999</v>
      </c>
      <c r="E12" s="2">
        <v>17.2</v>
      </c>
      <c r="F12" s="2">
        <v>15.2</v>
      </c>
      <c r="G12" s="2">
        <v>15.6</v>
      </c>
      <c r="H12" s="2">
        <v>16.2</v>
      </c>
      <c r="I12" s="2">
        <v>17.8</v>
      </c>
      <c r="J12" s="5">
        <v>96</v>
      </c>
      <c r="K12" s="15">
        <f t="shared" si="0"/>
        <v>15.2</v>
      </c>
      <c r="L12" s="8">
        <f t="shared" si="1"/>
        <v>86.199999999999989</v>
      </c>
      <c r="N12" s="12"/>
    </row>
    <row r="13" spans="1:15" ht="15.75" thickBot="1">
      <c r="A13" s="1" t="s">
        <v>15</v>
      </c>
      <c r="B13" s="2">
        <v>61</v>
      </c>
      <c r="C13" s="2">
        <v>76</v>
      </c>
      <c r="D13" s="2">
        <v>15.4</v>
      </c>
      <c r="E13" s="2">
        <v>11.6</v>
      </c>
      <c r="F13" s="2">
        <v>13.6</v>
      </c>
      <c r="G13" s="2">
        <v>10.6</v>
      </c>
      <c r="H13" s="2">
        <v>16</v>
      </c>
      <c r="I13" s="2">
        <v>12.8</v>
      </c>
      <c r="J13" s="5">
        <v>98</v>
      </c>
      <c r="K13" s="15">
        <f t="shared" si="0"/>
        <v>10.6</v>
      </c>
      <c r="L13" s="8">
        <f t="shared" si="1"/>
        <v>69.400000000000006</v>
      </c>
      <c r="N13" s="12"/>
    </row>
    <row r="14" spans="1:15" ht="15.75" thickBot="1">
      <c r="A14" s="1" t="s">
        <v>9</v>
      </c>
      <c r="B14" s="2">
        <v>83</v>
      </c>
      <c r="C14" s="2">
        <v>63</v>
      </c>
      <c r="D14" s="2">
        <v>13</v>
      </c>
      <c r="E14" s="2">
        <v>13.8</v>
      </c>
      <c r="F14" s="2">
        <v>14.8</v>
      </c>
      <c r="G14" s="2">
        <v>15.4</v>
      </c>
      <c r="H14" s="2">
        <v>13.2</v>
      </c>
      <c r="I14" s="2">
        <v>8.4</v>
      </c>
      <c r="J14" s="5">
        <v>63</v>
      </c>
      <c r="K14" s="15">
        <f t="shared" si="0"/>
        <v>8.4</v>
      </c>
      <c r="L14" s="8">
        <f t="shared" si="1"/>
        <v>70.2</v>
      </c>
      <c r="N14" s="12"/>
    </row>
    <row r="15" spans="1:15" ht="15.75" thickBot="1">
      <c r="A15" s="1" t="s">
        <v>20</v>
      </c>
      <c r="B15" s="2">
        <v>92</v>
      </c>
      <c r="C15" s="2">
        <v>67</v>
      </c>
      <c r="D15" s="2">
        <v>16.8</v>
      </c>
      <c r="E15" s="2">
        <v>11.6</v>
      </c>
      <c r="F15" s="2">
        <v>15.8</v>
      </c>
      <c r="G15" s="2">
        <v>13.2</v>
      </c>
      <c r="H15" s="2">
        <v>12.8</v>
      </c>
      <c r="I15" s="2">
        <v>16</v>
      </c>
      <c r="J15" s="5">
        <v>93</v>
      </c>
      <c r="K15" s="15">
        <f t="shared" si="0"/>
        <v>11.6</v>
      </c>
      <c r="L15" s="8">
        <f t="shared" si="1"/>
        <v>74.600000000000009</v>
      </c>
      <c r="N15" s="12"/>
    </row>
    <row r="16" spans="1:15" ht="15.75" thickBot="1">
      <c r="A16" s="1" t="s">
        <v>22</v>
      </c>
      <c r="B16" s="2">
        <v>53</v>
      </c>
      <c r="C16" s="2">
        <v>61</v>
      </c>
      <c r="D16" s="2">
        <v>12.4</v>
      </c>
      <c r="E16" s="2">
        <v>13.4</v>
      </c>
      <c r="F16" s="2">
        <v>14.4</v>
      </c>
      <c r="G16" s="2">
        <v>14</v>
      </c>
      <c r="H16" s="2">
        <v>8.8000000000000007</v>
      </c>
      <c r="I16" s="2">
        <v>9.1999999999999993</v>
      </c>
      <c r="J16" s="5">
        <v>69</v>
      </c>
      <c r="K16" s="15">
        <f t="shared" si="0"/>
        <v>8.8000000000000007</v>
      </c>
      <c r="L16" s="8">
        <f t="shared" si="1"/>
        <v>63.400000000000006</v>
      </c>
      <c r="N16" s="12"/>
    </row>
    <row r="17" spans="1:14" ht="15.75" thickBot="1">
      <c r="A17" s="1" t="s">
        <v>18</v>
      </c>
      <c r="B17" s="2">
        <v>53</v>
      </c>
      <c r="C17" s="2">
        <v>64</v>
      </c>
      <c r="D17" s="2">
        <v>15.8</v>
      </c>
      <c r="E17" s="2">
        <v>13.8</v>
      </c>
      <c r="F17" s="2">
        <v>13.8</v>
      </c>
      <c r="G17" s="2">
        <v>8</v>
      </c>
      <c r="H17" s="2">
        <v>19</v>
      </c>
      <c r="I17" s="2">
        <v>18.600000000000001</v>
      </c>
      <c r="J17" s="5">
        <v>63</v>
      </c>
      <c r="K17" s="15">
        <f t="shared" si="0"/>
        <v>8</v>
      </c>
      <c r="L17" s="8">
        <f t="shared" si="1"/>
        <v>81</v>
      </c>
      <c r="N17" s="12"/>
    </row>
    <row r="18" spans="1:14" ht="15.75" thickBot="1">
      <c r="A18" s="1" t="s">
        <v>17</v>
      </c>
      <c r="B18" s="2">
        <v>87</v>
      </c>
      <c r="C18" s="2">
        <v>95</v>
      </c>
      <c r="D18" s="2">
        <v>17.600000000000001</v>
      </c>
      <c r="E18" s="2">
        <v>19.8</v>
      </c>
      <c r="F18" s="2">
        <v>16.600000000000001</v>
      </c>
      <c r="G18" s="2">
        <v>18.2</v>
      </c>
      <c r="H18" s="2">
        <v>18.8</v>
      </c>
      <c r="I18" s="2">
        <v>18.2</v>
      </c>
      <c r="J18" s="5">
        <v>97</v>
      </c>
      <c r="K18" s="15">
        <f t="shared" si="0"/>
        <v>16.600000000000001</v>
      </c>
      <c r="L18" s="8">
        <f t="shared" si="1"/>
        <v>92.6</v>
      </c>
      <c r="N18" s="12"/>
    </row>
    <row r="19" spans="1:14" ht="15.75" thickBot="1">
      <c r="A19" s="3" t="s">
        <v>19</v>
      </c>
      <c r="B19" s="4">
        <v>95</v>
      </c>
      <c r="C19" s="4">
        <v>96</v>
      </c>
      <c r="D19" s="4">
        <v>16.399999999999999</v>
      </c>
      <c r="E19" s="4">
        <v>16.399999999999999</v>
      </c>
      <c r="F19" s="4">
        <v>16.399999999999999</v>
      </c>
      <c r="G19" s="4">
        <v>14.8</v>
      </c>
      <c r="H19" s="4">
        <v>17</v>
      </c>
      <c r="I19" s="4">
        <v>16.399999999999999</v>
      </c>
      <c r="J19" s="6">
        <v>68</v>
      </c>
      <c r="K19" s="16">
        <f t="shared" si="0"/>
        <v>14.8</v>
      </c>
      <c r="L19" s="9">
        <f t="shared" si="1"/>
        <v>82.600000000000009</v>
      </c>
      <c r="N19" s="12"/>
    </row>
    <row r="20" spans="1:14" ht="15.75" thickBot="1">
      <c r="A20" s="17" t="s">
        <v>27</v>
      </c>
      <c r="B20" s="18">
        <f>SUM(B2:B19)/18</f>
        <v>80.333333333333329</v>
      </c>
      <c r="C20" s="18">
        <f t="shared" ref="C20:J20" si="2">SUM(C2:C19)/18</f>
        <v>76.166666666666671</v>
      </c>
      <c r="D20" s="18">
        <f t="shared" si="2"/>
        <v>16.577777777777779</v>
      </c>
      <c r="E20" s="18">
        <f t="shared" si="2"/>
        <v>16.044444444444441</v>
      </c>
      <c r="F20" s="18">
        <f t="shared" si="2"/>
        <v>15.988888888888889</v>
      </c>
      <c r="G20" s="18">
        <f t="shared" si="2"/>
        <v>14.944444444444445</v>
      </c>
      <c r="H20" s="18">
        <f t="shared" si="2"/>
        <v>16.133333333333333</v>
      </c>
      <c r="I20" s="18">
        <f t="shared" si="2"/>
        <v>16.188888888888886</v>
      </c>
      <c r="J20" s="19">
        <f t="shared" si="2"/>
        <v>82.833333333333329</v>
      </c>
      <c r="L20" s="20">
        <f>COUNTIF(L2:L19, "&gt; 78")</f>
        <v>11</v>
      </c>
      <c r="M20" s="21" t="s">
        <v>30</v>
      </c>
      <c r="N20" s="12"/>
    </row>
  </sheetData>
  <sortState ref="A2:J19">
    <sortCondition ref="A2:A19"/>
  </sortState>
  <printOptions horizontalCentered="1" verticalCentered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="80" zoomScaleNormal="80" workbookViewId="0">
      <selection activeCell="K3" sqref="K3:K11"/>
    </sheetView>
  </sheetViews>
  <sheetFormatPr defaultRowHeight="15"/>
  <cols>
    <col min="1" max="1" width="8.85546875" customWidth="1"/>
    <col min="2" max="2" width="22.140625" customWidth="1"/>
    <col min="3" max="3" width="4.140625" customWidth="1"/>
    <col min="4" max="4" width="19.7109375" customWidth="1"/>
    <col min="5" max="5" width="13.7109375" customWidth="1"/>
    <col min="6" max="6" width="3.28515625" customWidth="1"/>
    <col min="7" max="7" width="20.140625" customWidth="1"/>
    <col min="8" max="8" width="23.7109375" customWidth="1"/>
    <col min="9" max="9" width="11" customWidth="1"/>
  </cols>
  <sheetData>
    <row r="1" spans="1:8" ht="15.75" thickBot="1">
      <c r="A1" s="22" t="s">
        <v>34</v>
      </c>
      <c r="B1" s="23" t="s">
        <v>35</v>
      </c>
      <c r="C1" s="27"/>
      <c r="D1" s="28" t="s">
        <v>36</v>
      </c>
      <c r="G1" s="10" t="s">
        <v>40</v>
      </c>
      <c r="H1" s="32" t="s">
        <v>41</v>
      </c>
    </row>
    <row r="2" spans="1:8" ht="15.75" thickBot="1">
      <c r="A2" s="26">
        <v>54</v>
      </c>
      <c r="B2" s="2">
        <v>1</v>
      </c>
      <c r="C2" s="6"/>
      <c r="D2" s="29">
        <f>A2*B2</f>
        <v>54</v>
      </c>
      <c r="G2" s="31">
        <f t="shared" ref="G2:G28" si="0">A2-E$30</f>
        <v>13.843333333333334</v>
      </c>
      <c r="H2" s="33">
        <f>G2*G2</f>
        <v>191.63787777777779</v>
      </c>
    </row>
    <row r="3" spans="1:8" ht="15.75" thickBot="1">
      <c r="A3" s="26">
        <v>53</v>
      </c>
      <c r="B3" s="2">
        <v>2</v>
      </c>
      <c r="C3" s="6"/>
      <c r="D3" s="29">
        <f t="shared" ref="D3:D29" si="1">A3*B3</f>
        <v>106</v>
      </c>
      <c r="G3" s="31">
        <f t="shared" si="0"/>
        <v>12.843333333333334</v>
      </c>
      <c r="H3" s="33">
        <f t="shared" ref="H3:H29" si="2">G3*G3</f>
        <v>164.95121111111112</v>
      </c>
    </row>
    <row r="4" spans="1:8" ht="15.75" thickBot="1">
      <c r="A4" s="26">
        <v>52</v>
      </c>
      <c r="B4" s="2">
        <v>2</v>
      </c>
      <c r="C4" s="6"/>
      <c r="D4" s="29">
        <f t="shared" si="1"/>
        <v>104</v>
      </c>
      <c r="G4" s="31">
        <f t="shared" si="0"/>
        <v>11.843333333333334</v>
      </c>
      <c r="H4" s="33">
        <f t="shared" si="2"/>
        <v>140.26454444444445</v>
      </c>
    </row>
    <row r="5" spans="1:8" ht="15.75" thickBot="1">
      <c r="A5" s="26">
        <v>51</v>
      </c>
      <c r="B5" s="2">
        <v>1</v>
      </c>
      <c r="C5" s="6"/>
      <c r="D5" s="29">
        <f t="shared" si="1"/>
        <v>51</v>
      </c>
      <c r="G5" s="31">
        <f t="shared" si="0"/>
        <v>10.843333333333334</v>
      </c>
      <c r="H5" s="33">
        <f t="shared" si="2"/>
        <v>117.57787777777779</v>
      </c>
    </row>
    <row r="6" spans="1:8" ht="15.75" thickBot="1">
      <c r="A6" s="26">
        <v>50</v>
      </c>
      <c r="B6" s="2">
        <v>4</v>
      </c>
      <c r="C6" s="6"/>
      <c r="D6" s="29">
        <f t="shared" si="1"/>
        <v>200</v>
      </c>
      <c r="G6" s="31">
        <f t="shared" si="0"/>
        <v>9.8433333333333337</v>
      </c>
      <c r="H6" s="33">
        <f t="shared" si="2"/>
        <v>96.891211111111119</v>
      </c>
    </row>
    <row r="7" spans="1:8" ht="15.75" thickBot="1">
      <c r="A7" s="26">
        <v>49</v>
      </c>
      <c r="B7" s="2">
        <v>8</v>
      </c>
      <c r="C7" s="6"/>
      <c r="D7" s="29">
        <f t="shared" si="1"/>
        <v>392</v>
      </c>
      <c r="G7" s="31">
        <f t="shared" si="0"/>
        <v>8.8433333333333337</v>
      </c>
      <c r="H7" s="33">
        <f t="shared" si="2"/>
        <v>78.204544444444451</v>
      </c>
    </row>
    <row r="8" spans="1:8" ht="15.75" thickBot="1">
      <c r="A8" s="26">
        <v>48</v>
      </c>
      <c r="B8" s="2">
        <v>7</v>
      </c>
      <c r="C8" s="6"/>
      <c r="D8" s="29">
        <f t="shared" si="1"/>
        <v>336</v>
      </c>
      <c r="G8" s="31">
        <f t="shared" si="0"/>
        <v>7.8433333333333337</v>
      </c>
      <c r="H8" s="33">
        <f t="shared" si="2"/>
        <v>61.517877777777784</v>
      </c>
    </row>
    <row r="9" spans="1:8" ht="15.75" thickBot="1">
      <c r="A9" s="26">
        <v>47</v>
      </c>
      <c r="B9" s="2">
        <v>7</v>
      </c>
      <c r="C9" s="6"/>
      <c r="D9" s="29">
        <f t="shared" si="1"/>
        <v>329</v>
      </c>
      <c r="G9" s="31">
        <f t="shared" si="0"/>
        <v>6.8433333333333337</v>
      </c>
      <c r="H9" s="33">
        <f t="shared" si="2"/>
        <v>46.831211111111116</v>
      </c>
    </row>
    <row r="10" spans="1:8" ht="15.75" thickBot="1">
      <c r="A10" s="26">
        <v>46</v>
      </c>
      <c r="B10" s="2">
        <v>13</v>
      </c>
      <c r="C10" s="6"/>
      <c r="D10" s="29">
        <f t="shared" si="1"/>
        <v>598</v>
      </c>
      <c r="G10" s="31">
        <f t="shared" si="0"/>
        <v>5.8433333333333337</v>
      </c>
      <c r="H10" s="33">
        <f t="shared" si="2"/>
        <v>34.144544444444449</v>
      </c>
    </row>
    <row r="11" spans="1:8" ht="15.75" thickBot="1">
      <c r="A11" s="26">
        <v>45</v>
      </c>
      <c r="B11" s="2">
        <v>9</v>
      </c>
      <c r="C11" s="6"/>
      <c r="D11" s="29">
        <f t="shared" si="1"/>
        <v>405</v>
      </c>
      <c r="G11" s="31">
        <f t="shared" si="0"/>
        <v>4.8433333333333337</v>
      </c>
      <c r="H11" s="33">
        <f t="shared" si="2"/>
        <v>23.457877777777782</v>
      </c>
    </row>
    <row r="12" spans="1:8" ht="15.75" thickBot="1">
      <c r="A12" s="26">
        <v>44</v>
      </c>
      <c r="B12" s="2">
        <v>23</v>
      </c>
      <c r="C12" s="6"/>
      <c r="D12" s="29">
        <f t="shared" si="1"/>
        <v>1012</v>
      </c>
      <c r="G12" s="31">
        <f t="shared" si="0"/>
        <v>3.8433333333333337</v>
      </c>
      <c r="H12" s="33">
        <f t="shared" si="2"/>
        <v>14.771211111111114</v>
      </c>
    </row>
    <row r="13" spans="1:8" ht="15.75" thickBot="1">
      <c r="A13" s="26">
        <v>43</v>
      </c>
      <c r="B13" s="2">
        <v>13</v>
      </c>
      <c r="C13" s="6"/>
      <c r="D13" s="29">
        <f t="shared" si="1"/>
        <v>559</v>
      </c>
      <c r="G13" s="31">
        <f t="shared" si="0"/>
        <v>2.8433333333333337</v>
      </c>
      <c r="H13" s="33">
        <f t="shared" si="2"/>
        <v>8.0845444444444468</v>
      </c>
    </row>
    <row r="14" spans="1:8" ht="15.75" thickBot="1">
      <c r="A14" s="26">
        <v>42</v>
      </c>
      <c r="B14" s="2">
        <v>24</v>
      </c>
      <c r="C14" s="6"/>
      <c r="D14" s="29">
        <f t="shared" si="1"/>
        <v>1008</v>
      </c>
      <c r="G14" s="31">
        <f t="shared" si="0"/>
        <v>1.8433333333333337</v>
      </c>
      <c r="H14" s="33">
        <f t="shared" si="2"/>
        <v>3.3978777777777793</v>
      </c>
    </row>
    <row r="15" spans="1:8" ht="15.75" thickBot="1">
      <c r="A15" s="26">
        <v>41</v>
      </c>
      <c r="B15" s="2">
        <v>24</v>
      </c>
      <c r="C15" s="6"/>
      <c r="D15" s="29">
        <f t="shared" si="1"/>
        <v>984</v>
      </c>
      <c r="G15" s="31">
        <f t="shared" si="0"/>
        <v>0.84333333333333371</v>
      </c>
      <c r="H15" s="33">
        <f t="shared" si="2"/>
        <v>0.71121111111111179</v>
      </c>
    </row>
    <row r="16" spans="1:8" ht="15.75" thickBot="1">
      <c r="A16" s="26">
        <v>40</v>
      </c>
      <c r="B16" s="2">
        <v>25</v>
      </c>
      <c r="C16" s="6"/>
      <c r="D16" s="29">
        <f t="shared" si="1"/>
        <v>1000</v>
      </c>
      <c r="G16" s="31">
        <f t="shared" si="0"/>
        <v>-0.15666666666666629</v>
      </c>
      <c r="H16" s="33">
        <f t="shared" si="2"/>
        <v>2.4544444444444327E-2</v>
      </c>
    </row>
    <row r="17" spans="1:9" ht="15.75" thickBot="1">
      <c r="A17" s="26">
        <v>39</v>
      </c>
      <c r="B17" s="2">
        <v>23</v>
      </c>
      <c r="C17" s="6"/>
      <c r="D17" s="29">
        <f t="shared" si="1"/>
        <v>897</v>
      </c>
      <c r="G17" s="31">
        <f t="shared" si="0"/>
        <v>-1.1566666666666663</v>
      </c>
      <c r="H17" s="33">
        <f t="shared" si="2"/>
        <v>1.3378777777777768</v>
      </c>
    </row>
    <row r="18" spans="1:9" ht="15.75" thickBot="1">
      <c r="A18" s="26">
        <v>38</v>
      </c>
      <c r="B18" s="2">
        <v>28</v>
      </c>
      <c r="C18" s="6"/>
      <c r="D18" s="29">
        <f t="shared" si="1"/>
        <v>1064</v>
      </c>
      <c r="G18" s="31">
        <f t="shared" si="0"/>
        <v>-2.1566666666666663</v>
      </c>
      <c r="H18" s="33">
        <f t="shared" si="2"/>
        <v>4.6512111111111096</v>
      </c>
    </row>
    <row r="19" spans="1:9" ht="15.75" thickBot="1">
      <c r="A19" s="26">
        <v>37</v>
      </c>
      <c r="B19" s="2">
        <v>22</v>
      </c>
      <c r="C19" s="6"/>
      <c r="D19" s="29">
        <f t="shared" si="1"/>
        <v>814</v>
      </c>
      <c r="G19" s="31">
        <f t="shared" si="0"/>
        <v>-3.1566666666666663</v>
      </c>
      <c r="H19" s="33">
        <f t="shared" si="2"/>
        <v>9.9645444444444422</v>
      </c>
    </row>
    <row r="20" spans="1:9" ht="15.75" thickBot="1">
      <c r="A20" s="26">
        <v>36</v>
      </c>
      <c r="B20" s="2">
        <v>16</v>
      </c>
      <c r="C20" s="6"/>
      <c r="D20" s="29">
        <f t="shared" si="1"/>
        <v>576</v>
      </c>
      <c r="G20" s="31">
        <f t="shared" si="0"/>
        <v>-4.1566666666666663</v>
      </c>
      <c r="H20" s="33">
        <f t="shared" si="2"/>
        <v>17.277877777777775</v>
      </c>
    </row>
    <row r="21" spans="1:9" ht="15.75" thickBot="1">
      <c r="A21" s="26">
        <v>35</v>
      </c>
      <c r="B21" s="2">
        <v>10</v>
      </c>
      <c r="C21" s="6"/>
      <c r="D21" s="29">
        <f t="shared" si="1"/>
        <v>350</v>
      </c>
      <c r="G21" s="31">
        <f t="shared" si="0"/>
        <v>-5.1566666666666663</v>
      </c>
      <c r="H21" s="33">
        <f t="shared" si="2"/>
        <v>26.591211111111107</v>
      </c>
    </row>
    <row r="22" spans="1:9" ht="15.75" thickBot="1">
      <c r="A22" s="26">
        <v>34</v>
      </c>
      <c r="B22" s="2">
        <v>10</v>
      </c>
      <c r="C22" s="6"/>
      <c r="D22" s="29">
        <f t="shared" si="1"/>
        <v>340</v>
      </c>
      <c r="G22" s="31">
        <f t="shared" si="0"/>
        <v>-6.1566666666666663</v>
      </c>
      <c r="H22" s="33">
        <f t="shared" si="2"/>
        <v>37.90454444444444</v>
      </c>
    </row>
    <row r="23" spans="1:9" ht="15.75" thickBot="1">
      <c r="A23" s="26">
        <v>33</v>
      </c>
      <c r="B23" s="2">
        <v>8</v>
      </c>
      <c r="C23" s="6"/>
      <c r="D23" s="29">
        <f t="shared" si="1"/>
        <v>264</v>
      </c>
      <c r="G23" s="31">
        <f t="shared" si="0"/>
        <v>-7.1566666666666663</v>
      </c>
      <c r="H23" s="33">
        <f t="shared" si="2"/>
        <v>51.217877777777773</v>
      </c>
    </row>
    <row r="24" spans="1:9" ht="15.75" thickBot="1">
      <c r="A24" s="26">
        <v>32</v>
      </c>
      <c r="B24" s="2">
        <v>5</v>
      </c>
      <c r="C24" s="6"/>
      <c r="D24" s="29">
        <f t="shared" si="1"/>
        <v>160</v>
      </c>
      <c r="G24" s="31">
        <f t="shared" si="0"/>
        <v>-8.1566666666666663</v>
      </c>
      <c r="H24" s="33">
        <f t="shared" si="2"/>
        <v>66.531211111111105</v>
      </c>
    </row>
    <row r="25" spans="1:9" ht="15.75" thickBot="1">
      <c r="A25" s="26">
        <v>31</v>
      </c>
      <c r="B25" s="2">
        <v>3</v>
      </c>
      <c r="C25" s="6"/>
      <c r="D25" s="29">
        <f t="shared" si="1"/>
        <v>93</v>
      </c>
      <c r="G25" s="31">
        <f t="shared" si="0"/>
        <v>-9.1566666666666663</v>
      </c>
      <c r="H25" s="33">
        <f t="shared" si="2"/>
        <v>83.844544444444438</v>
      </c>
    </row>
    <row r="26" spans="1:9" ht="15.75" thickBot="1">
      <c r="A26" s="26">
        <v>30</v>
      </c>
      <c r="B26" s="2">
        <v>7</v>
      </c>
      <c r="C26" s="6"/>
      <c r="D26" s="29">
        <f t="shared" si="1"/>
        <v>210</v>
      </c>
      <c r="G26" s="31">
        <f t="shared" si="0"/>
        <v>-10.156666666666666</v>
      </c>
      <c r="H26" s="33">
        <f t="shared" si="2"/>
        <v>103.15787777777777</v>
      </c>
    </row>
    <row r="27" spans="1:9" ht="15.75" thickBot="1">
      <c r="A27" s="26">
        <v>29</v>
      </c>
      <c r="B27" s="2">
        <v>2</v>
      </c>
      <c r="C27" s="6"/>
      <c r="D27" s="29">
        <f t="shared" si="1"/>
        <v>58</v>
      </c>
      <c r="G27" s="31">
        <f t="shared" si="0"/>
        <v>-11.156666666666666</v>
      </c>
      <c r="H27" s="33">
        <f t="shared" si="2"/>
        <v>124.4712111111111</v>
      </c>
    </row>
    <row r="28" spans="1:9" ht="15.75" thickBot="1">
      <c r="A28" s="26">
        <v>28</v>
      </c>
      <c r="B28" s="2">
        <v>2</v>
      </c>
      <c r="C28" s="6"/>
      <c r="D28" s="29">
        <f t="shared" si="1"/>
        <v>56</v>
      </c>
      <c r="G28" s="31">
        <f t="shared" si="0"/>
        <v>-12.156666666666666</v>
      </c>
      <c r="H28" s="33">
        <f t="shared" si="2"/>
        <v>147.78454444444444</v>
      </c>
    </row>
    <row r="29" spans="1:9" ht="15.75" thickBot="1">
      <c r="A29" s="26">
        <v>27</v>
      </c>
      <c r="B29" s="2">
        <v>1</v>
      </c>
      <c r="C29" s="6"/>
      <c r="D29" s="30">
        <f t="shared" si="1"/>
        <v>27</v>
      </c>
      <c r="G29" s="31">
        <f>A29-E$30</f>
        <v>-13.156666666666666</v>
      </c>
      <c r="H29" s="34">
        <f t="shared" si="2"/>
        <v>173.09787777777777</v>
      </c>
    </row>
    <row r="30" spans="1:9">
      <c r="B30" s="37">
        <f>SUM(B2:B29)</f>
        <v>300</v>
      </c>
      <c r="D30" s="37">
        <f>SUM(D2:D29)</f>
        <v>12047</v>
      </c>
      <c r="E30" s="39">
        <f>D30/B30</f>
        <v>40.156666666666666</v>
      </c>
      <c r="H30" s="39">
        <f>SUM(H2:H29)</f>
        <v>1830.3005777777778</v>
      </c>
      <c r="I30" s="39">
        <f>SQRT(H30)</f>
        <v>42.782012315665774</v>
      </c>
    </row>
    <row r="31" spans="1:9" ht="34.5" customHeight="1">
      <c r="B31" s="38" t="s">
        <v>43</v>
      </c>
      <c r="D31" s="38" t="s">
        <v>37</v>
      </c>
      <c r="E31" s="40" t="s">
        <v>38</v>
      </c>
      <c r="G31" s="41" t="s">
        <v>39</v>
      </c>
      <c r="H31" s="41" t="s">
        <v>44</v>
      </c>
      <c r="I31" s="41" t="s">
        <v>42</v>
      </c>
    </row>
    <row r="32" spans="1:9" ht="15.75" thickBot="1"/>
    <row r="33" spans="8:8">
      <c r="H33" s="35">
        <f>H30/B30-1</f>
        <v>5.1010019259259263</v>
      </c>
    </row>
    <row r="34" spans="8:8" ht="15.75" thickBot="1">
      <c r="H34" s="36" t="s">
        <v>45</v>
      </c>
    </row>
  </sheetData>
  <printOptions horizontalCentered="1" verticalCentered="1"/>
  <pageMargins left="0.25" right="0.25" top="0.55000000000000004" bottom="0.46" header="0.3" footer="0.3"/>
  <pageSetup orientation="landscape" r:id="rId1"/>
  <headerFooter>
    <oddHeader>&amp;L&amp;"-,Bold"&amp;14Exam 1&amp;R&amp;"-,Bold Italic"&amp;14Paul C . King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tabSelected="1" topLeftCell="B1" zoomScale="140" zoomScaleNormal="140" workbookViewId="0">
      <selection activeCell="K3" sqref="K3:K11"/>
    </sheetView>
  </sheetViews>
  <sheetFormatPr defaultRowHeight="15"/>
  <cols>
    <col min="2" max="2" width="9.140625" customWidth="1"/>
    <col min="6" max="6" width="3.5703125" customWidth="1"/>
    <col min="7" max="9" width="7.42578125" customWidth="1"/>
    <col min="10" max="10" width="1.28515625" customWidth="1"/>
    <col min="11" max="11" width="59.5703125" customWidth="1"/>
  </cols>
  <sheetData>
    <row r="1" spans="1:11">
      <c r="G1" s="47"/>
      <c r="H1" s="47"/>
      <c r="I1" s="47"/>
      <c r="J1" s="47"/>
      <c r="K1" s="48" t="s">
        <v>67</v>
      </c>
    </row>
    <row r="2" spans="1:11" ht="15.75" thickBot="1">
      <c r="A2" s="11"/>
      <c r="B2" s="11"/>
      <c r="C2" s="11"/>
      <c r="D2" s="11"/>
      <c r="E2" s="11"/>
      <c r="F2" s="11"/>
      <c r="G2" s="49"/>
      <c r="H2" s="49"/>
      <c r="I2" s="49"/>
      <c r="J2" s="49"/>
      <c r="K2" s="49"/>
    </row>
    <row r="3" spans="1:11">
      <c r="A3" s="42" t="s">
        <v>46</v>
      </c>
      <c r="G3" s="47"/>
      <c r="H3" s="47"/>
      <c r="I3" s="47"/>
      <c r="J3" s="47"/>
      <c r="K3" s="54" t="s">
        <v>74</v>
      </c>
    </row>
    <row r="4" spans="1:11">
      <c r="A4" s="42"/>
      <c r="G4" s="47"/>
      <c r="H4" s="47"/>
      <c r="I4" s="47"/>
      <c r="J4" s="47"/>
      <c r="K4" s="51" t="s">
        <v>52</v>
      </c>
    </row>
    <row r="5" spans="1:11">
      <c r="A5" s="42"/>
      <c r="G5" s="47"/>
      <c r="H5" s="47"/>
      <c r="I5" s="47"/>
      <c r="J5" s="47"/>
      <c r="K5" s="51" t="s">
        <v>58</v>
      </c>
    </row>
    <row r="6" spans="1:11">
      <c r="A6" s="42"/>
      <c r="G6" s="47"/>
      <c r="H6" s="47"/>
      <c r="I6" s="47"/>
      <c r="J6" s="47"/>
      <c r="K6" s="51" t="s">
        <v>59</v>
      </c>
    </row>
    <row r="7" spans="1:11">
      <c r="A7" s="42"/>
      <c r="G7" s="47"/>
      <c r="H7" s="47"/>
      <c r="I7" s="47"/>
      <c r="J7" s="47"/>
      <c r="K7" s="51" t="s">
        <v>63</v>
      </c>
    </row>
    <row r="8" spans="1:11">
      <c r="A8" s="42"/>
      <c r="G8" s="47"/>
      <c r="H8" s="47"/>
      <c r="I8" s="47"/>
      <c r="J8" s="47"/>
      <c r="K8" s="51" t="s">
        <v>64</v>
      </c>
    </row>
    <row r="9" spans="1:11">
      <c r="A9" s="42"/>
      <c r="G9" s="47"/>
      <c r="H9" s="47"/>
      <c r="I9" s="47"/>
      <c r="J9" s="47"/>
      <c r="K9" s="51" t="s">
        <v>72</v>
      </c>
    </row>
    <row r="10" spans="1:11">
      <c r="A10" s="42"/>
      <c r="G10" s="47"/>
      <c r="H10" s="47"/>
      <c r="I10" s="47"/>
      <c r="J10" s="47"/>
      <c r="K10" s="56"/>
    </row>
    <row r="11" spans="1:11" ht="15.75" thickBot="1">
      <c r="A11" s="42"/>
      <c r="G11" s="47"/>
      <c r="H11" s="47"/>
      <c r="I11" s="47"/>
      <c r="J11" s="47"/>
      <c r="K11" s="58"/>
    </row>
    <row r="12" spans="1:11" ht="15.75" thickBot="1">
      <c r="A12" s="43"/>
      <c r="B12" s="11"/>
      <c r="C12" s="11"/>
      <c r="D12" s="11"/>
      <c r="E12" s="11"/>
      <c r="F12" s="11"/>
      <c r="G12" s="49"/>
      <c r="H12" s="49"/>
      <c r="I12" s="49"/>
      <c r="J12" s="49"/>
      <c r="K12" s="49"/>
    </row>
    <row r="13" spans="1:11">
      <c r="A13" s="42" t="s">
        <v>47</v>
      </c>
      <c r="G13" s="47"/>
      <c r="H13" s="47"/>
      <c r="I13" s="47"/>
      <c r="J13" s="47"/>
      <c r="K13" s="50" t="s">
        <v>56</v>
      </c>
    </row>
    <row r="14" spans="1:11">
      <c r="A14" s="42"/>
      <c r="G14" s="47">
        <v>2.5</v>
      </c>
      <c r="H14" s="47"/>
      <c r="I14" s="47"/>
      <c r="J14" s="47"/>
      <c r="K14" s="51" t="s">
        <v>61</v>
      </c>
    </row>
    <row r="15" spans="1:11">
      <c r="A15" s="42"/>
      <c r="G15" s="47">
        <v>2.5750000000000002</v>
      </c>
      <c r="H15" s="47"/>
      <c r="I15" s="47"/>
      <c r="J15" s="47"/>
      <c r="K15" s="51" t="s">
        <v>66</v>
      </c>
    </row>
    <row r="16" spans="1:11">
      <c r="A16" s="42"/>
      <c r="G16" s="47">
        <v>2.65</v>
      </c>
      <c r="H16" s="47"/>
      <c r="I16" s="47"/>
      <c r="J16" s="47"/>
      <c r="K16" s="52"/>
    </row>
    <row r="17" spans="1:11">
      <c r="A17" s="42"/>
      <c r="G17" s="47">
        <v>2.7250000000000001</v>
      </c>
      <c r="H17" s="47"/>
      <c r="I17" s="47"/>
      <c r="J17" s="47"/>
      <c r="K17" s="52"/>
    </row>
    <row r="18" spans="1:11">
      <c r="A18" s="42"/>
      <c r="G18" s="47">
        <v>2.8</v>
      </c>
      <c r="H18" s="47"/>
      <c r="I18" s="47"/>
      <c r="J18" s="47"/>
      <c r="K18" s="52"/>
    </row>
    <row r="19" spans="1:11">
      <c r="A19" s="42"/>
      <c r="G19" s="47">
        <v>2.875</v>
      </c>
      <c r="H19" s="47"/>
      <c r="I19" s="47"/>
      <c r="J19" s="47"/>
      <c r="K19" s="52"/>
    </row>
    <row r="20" spans="1:11">
      <c r="A20" s="42"/>
      <c r="G20" s="47">
        <v>2.875</v>
      </c>
      <c r="H20" s="47"/>
      <c r="I20" s="47"/>
      <c r="J20" s="47"/>
      <c r="K20" s="52"/>
    </row>
    <row r="21" spans="1:11">
      <c r="A21" s="42"/>
      <c r="G21" s="47">
        <f>SUM(G14:G20)</f>
        <v>19</v>
      </c>
      <c r="H21" s="47"/>
      <c r="I21" s="47"/>
      <c r="J21" s="47"/>
      <c r="K21" s="52"/>
    </row>
    <row r="22" spans="1:11" ht="15.75" thickBot="1">
      <c r="A22" s="42"/>
      <c r="G22" s="47"/>
      <c r="H22" s="47"/>
      <c r="I22" s="47"/>
      <c r="J22" s="47"/>
      <c r="K22" s="53"/>
    </row>
    <row r="23" spans="1:11" ht="15.75" thickBot="1">
      <c r="A23" s="43"/>
      <c r="B23" s="11"/>
      <c r="C23" s="11"/>
      <c r="D23" s="11"/>
      <c r="E23" s="11"/>
      <c r="F23" s="11"/>
      <c r="G23" s="49"/>
      <c r="H23" s="49"/>
      <c r="I23" s="49"/>
      <c r="J23" s="49"/>
      <c r="K23" s="49"/>
    </row>
    <row r="24" spans="1:11">
      <c r="A24" s="42" t="s">
        <v>48</v>
      </c>
      <c r="G24" s="47"/>
      <c r="H24" s="47"/>
      <c r="I24" s="47"/>
      <c r="J24" s="47"/>
      <c r="K24" s="54" t="s">
        <v>74</v>
      </c>
    </row>
    <row r="25" spans="1:11">
      <c r="A25" s="42"/>
      <c r="G25" s="47"/>
      <c r="H25" s="47"/>
      <c r="I25" s="47"/>
      <c r="J25" s="47"/>
      <c r="K25" s="55" t="s">
        <v>55</v>
      </c>
    </row>
    <row r="26" spans="1:11">
      <c r="A26" s="42"/>
      <c r="G26" s="47"/>
      <c r="H26" s="47"/>
      <c r="I26" s="47"/>
      <c r="J26" s="47"/>
      <c r="K26" s="55" t="s">
        <v>53</v>
      </c>
    </row>
    <row r="27" spans="1:11">
      <c r="A27" s="42"/>
      <c r="G27" s="47">
        <v>2.5</v>
      </c>
      <c r="H27" s="47"/>
      <c r="I27" s="47"/>
      <c r="J27" s="47"/>
      <c r="K27" s="55" t="s">
        <v>60</v>
      </c>
    </row>
    <row r="28" spans="1:11">
      <c r="A28" s="42"/>
      <c r="G28" s="47">
        <v>2.65</v>
      </c>
      <c r="H28" s="47">
        <f>G28-G27</f>
        <v>0.14999999999999991</v>
      </c>
      <c r="I28" s="47"/>
      <c r="J28" s="47"/>
      <c r="K28" s="51" t="s">
        <v>72</v>
      </c>
    </row>
    <row r="29" spans="1:11">
      <c r="A29" s="42"/>
      <c r="G29" s="47">
        <v>2.8</v>
      </c>
      <c r="H29" s="47">
        <f t="shared" ref="H29:H33" si="0">G29-G28</f>
        <v>0.14999999999999991</v>
      </c>
      <c r="I29" s="47"/>
      <c r="J29" s="47"/>
      <c r="K29" s="56"/>
    </row>
    <row r="30" spans="1:11">
      <c r="A30" s="42"/>
      <c r="G30" s="47">
        <v>2.95</v>
      </c>
      <c r="H30" s="47">
        <f t="shared" si="0"/>
        <v>0.15000000000000036</v>
      </c>
      <c r="I30" s="47"/>
      <c r="J30" s="47"/>
      <c r="K30" s="55"/>
    </row>
    <row r="31" spans="1:11">
      <c r="A31" s="42"/>
      <c r="G31" s="47">
        <v>3.1</v>
      </c>
      <c r="H31" s="47">
        <f t="shared" si="0"/>
        <v>0.14999999999999991</v>
      </c>
      <c r="I31" s="47"/>
      <c r="J31" s="47"/>
      <c r="K31" s="55"/>
    </row>
    <row r="32" spans="1:11">
      <c r="A32" s="42"/>
      <c r="G32" s="47">
        <v>3.25</v>
      </c>
      <c r="H32" s="47">
        <f t="shared" si="0"/>
        <v>0.14999999999999991</v>
      </c>
      <c r="I32" s="47"/>
      <c r="J32" s="47"/>
      <c r="K32" s="55"/>
    </row>
    <row r="33" spans="1:11">
      <c r="A33" s="42"/>
      <c r="G33" s="47">
        <v>3.4</v>
      </c>
      <c r="H33" s="47">
        <f t="shared" si="0"/>
        <v>0.14999999999999991</v>
      </c>
      <c r="I33" s="47"/>
      <c r="J33" s="47"/>
      <c r="K33" s="55"/>
    </row>
    <row r="34" spans="1:11">
      <c r="A34" s="42"/>
      <c r="G34" s="47"/>
      <c r="H34" s="47"/>
      <c r="I34" s="47"/>
      <c r="J34" s="47"/>
      <c r="K34" s="55"/>
    </row>
    <row r="35" spans="1:11" ht="15.75" thickBot="1">
      <c r="A35" s="42"/>
      <c r="G35" s="47"/>
      <c r="H35" s="47"/>
      <c r="I35" s="47"/>
      <c r="J35" s="47"/>
      <c r="K35" s="57"/>
    </row>
    <row r="36" spans="1:11" ht="15.75" thickBot="1">
      <c r="A36" s="43"/>
      <c r="B36" s="11"/>
      <c r="C36" s="11"/>
      <c r="D36" s="11"/>
      <c r="E36" s="11"/>
      <c r="F36" s="11"/>
      <c r="G36" s="49"/>
      <c r="H36" s="49"/>
      <c r="I36" s="49"/>
      <c r="J36" s="49"/>
      <c r="K36" s="49"/>
    </row>
    <row r="37" spans="1:11">
      <c r="A37" s="42" t="s">
        <v>49</v>
      </c>
      <c r="G37" s="47"/>
      <c r="H37" s="47"/>
      <c r="I37" s="47"/>
      <c r="J37" s="47"/>
      <c r="K37" s="54" t="s">
        <v>57</v>
      </c>
    </row>
    <row r="38" spans="1:11">
      <c r="A38" s="42"/>
      <c r="G38" s="47"/>
      <c r="H38" s="47"/>
      <c r="I38" s="47"/>
      <c r="J38" s="47"/>
      <c r="K38" s="51" t="s">
        <v>54</v>
      </c>
    </row>
    <row r="39" spans="1:11">
      <c r="A39" s="42"/>
      <c r="G39" s="47"/>
      <c r="H39" s="47"/>
      <c r="I39" s="47"/>
      <c r="J39" s="47"/>
      <c r="K39" s="51" t="s">
        <v>62</v>
      </c>
    </row>
    <row r="40" spans="1:11">
      <c r="A40" s="42"/>
      <c r="G40" s="47"/>
      <c r="H40" s="47"/>
      <c r="I40" s="47"/>
      <c r="J40" s="47"/>
      <c r="K40" s="51" t="s">
        <v>72</v>
      </c>
    </row>
    <row r="41" spans="1:11">
      <c r="A41" s="42"/>
      <c r="G41" s="47"/>
      <c r="H41" s="47"/>
      <c r="I41" s="47"/>
      <c r="J41" s="47"/>
      <c r="K41" s="56"/>
    </row>
    <row r="42" spans="1:11">
      <c r="A42" s="42"/>
      <c r="G42" s="47"/>
      <c r="H42" s="47"/>
      <c r="I42" s="47"/>
      <c r="J42" s="47"/>
      <c r="K42" s="51"/>
    </row>
    <row r="43" spans="1:11">
      <c r="A43" s="42"/>
      <c r="G43" s="47"/>
      <c r="H43" s="47"/>
      <c r="I43" s="47"/>
      <c r="J43" s="47"/>
      <c r="K43" s="51"/>
    </row>
    <row r="44" spans="1:11">
      <c r="A44" s="42"/>
      <c r="G44" s="47"/>
      <c r="H44" s="47"/>
      <c r="I44" s="47"/>
      <c r="J44" s="47"/>
      <c r="K44" s="51"/>
    </row>
    <row r="45" spans="1:11" ht="15.75" thickBot="1">
      <c r="A45" s="42"/>
      <c r="G45" s="47"/>
      <c r="H45" s="47"/>
      <c r="I45" s="47"/>
      <c r="J45" s="47"/>
      <c r="K45" s="58"/>
    </row>
    <row r="46" spans="1:11" ht="15.75" thickBot="1">
      <c r="A46" s="43"/>
      <c r="B46" s="11"/>
      <c r="C46" s="11"/>
      <c r="D46" s="11"/>
      <c r="E46" s="11"/>
      <c r="F46" s="11"/>
      <c r="G46" s="49"/>
      <c r="H46" s="49"/>
      <c r="I46" s="49"/>
      <c r="J46" s="49"/>
      <c r="K46" s="49"/>
    </row>
    <row r="47" spans="1:11">
      <c r="A47" s="42" t="s">
        <v>50</v>
      </c>
      <c r="G47" s="47"/>
      <c r="H47" s="47"/>
      <c r="I47" s="47"/>
      <c r="J47" s="47"/>
      <c r="K47" s="54" t="s">
        <v>74</v>
      </c>
    </row>
    <row r="48" spans="1:11">
      <c r="A48" s="42"/>
      <c r="G48" s="47">
        <v>25000</v>
      </c>
      <c r="H48" s="47"/>
      <c r="I48" s="47"/>
      <c r="J48" s="47"/>
      <c r="K48" s="51" t="s">
        <v>54</v>
      </c>
    </row>
    <row r="49" spans="1:11">
      <c r="A49" s="42"/>
      <c r="G49" s="47">
        <v>50000</v>
      </c>
      <c r="H49" s="47">
        <f>G49-G48</f>
        <v>25000</v>
      </c>
      <c r="I49" s="47">
        <f>H49/2</f>
        <v>12500</v>
      </c>
      <c r="J49" s="47"/>
      <c r="K49" s="55" t="s">
        <v>65</v>
      </c>
    </row>
    <row r="50" spans="1:11">
      <c r="A50" s="42"/>
      <c r="G50" s="47">
        <v>75000</v>
      </c>
      <c r="H50" s="47">
        <f t="shared" ref="H50:H54" si="1">G50-G49</f>
        <v>25000</v>
      </c>
      <c r="I50" s="47">
        <f t="shared" ref="I50:I54" si="2">H50/2</f>
        <v>12500</v>
      </c>
      <c r="J50" s="47"/>
      <c r="K50" s="51" t="s">
        <v>72</v>
      </c>
    </row>
    <row r="51" spans="1:11">
      <c r="A51" s="42"/>
      <c r="G51" s="47">
        <v>100000</v>
      </c>
      <c r="H51" s="47">
        <f t="shared" si="1"/>
        <v>25000</v>
      </c>
      <c r="I51" s="47">
        <f t="shared" si="2"/>
        <v>12500</v>
      </c>
      <c r="J51" s="47"/>
      <c r="K51" s="56"/>
    </row>
    <row r="52" spans="1:11">
      <c r="A52" s="42"/>
      <c r="G52" s="47">
        <v>125000</v>
      </c>
      <c r="H52" s="47">
        <f t="shared" si="1"/>
        <v>25000</v>
      </c>
      <c r="I52" s="47">
        <f t="shared" si="2"/>
        <v>12500</v>
      </c>
      <c r="J52" s="47"/>
      <c r="K52" s="51"/>
    </row>
    <row r="53" spans="1:11">
      <c r="A53" s="42"/>
      <c r="G53" s="47">
        <v>150000</v>
      </c>
      <c r="H53" s="47">
        <f t="shared" si="1"/>
        <v>25000</v>
      </c>
      <c r="I53" s="47">
        <f t="shared" si="2"/>
        <v>12500</v>
      </c>
      <c r="J53" s="47"/>
      <c r="K53" s="51"/>
    </row>
    <row r="54" spans="1:11">
      <c r="A54" s="42"/>
      <c r="G54" s="47">
        <v>175000</v>
      </c>
      <c r="H54" s="47">
        <f t="shared" si="1"/>
        <v>25000</v>
      </c>
      <c r="I54" s="47">
        <f t="shared" si="2"/>
        <v>12500</v>
      </c>
      <c r="J54" s="47"/>
      <c r="K54" s="51"/>
    </row>
    <row r="55" spans="1:11">
      <c r="A55" s="42"/>
      <c r="G55" s="47"/>
      <c r="H55" s="47"/>
      <c r="I55" s="47"/>
      <c r="J55" s="47"/>
      <c r="K55" s="51"/>
    </row>
    <row r="56" spans="1:11">
      <c r="A56" s="42"/>
      <c r="G56" s="47"/>
      <c r="H56" s="47"/>
      <c r="I56" s="47"/>
      <c r="J56" s="47"/>
      <c r="K56" s="51"/>
    </row>
    <row r="57" spans="1:11" ht="15.75" thickBot="1">
      <c r="A57" s="42"/>
      <c r="G57" s="47"/>
      <c r="H57" s="47"/>
      <c r="I57" s="47"/>
      <c r="J57" s="47"/>
      <c r="K57" s="58"/>
    </row>
    <row r="58" spans="1:11" ht="15.75" thickBot="1">
      <c r="A58" s="43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>
      <c r="A59" s="42" t="s">
        <v>51</v>
      </c>
      <c r="K59" s="44" t="s">
        <v>73</v>
      </c>
    </row>
    <row r="60" spans="1:11">
      <c r="K60" s="45" t="s">
        <v>68</v>
      </c>
    </row>
    <row r="61" spans="1:11">
      <c r="K61" s="45" t="s">
        <v>69</v>
      </c>
    </row>
    <row r="62" spans="1:11">
      <c r="K62" s="45" t="s">
        <v>71</v>
      </c>
    </row>
    <row r="63" spans="1:11">
      <c r="K63" s="45" t="s">
        <v>70</v>
      </c>
    </row>
    <row r="64" spans="1:11">
      <c r="K64" s="45" t="s">
        <v>72</v>
      </c>
    </row>
    <row r="65" spans="11:11">
      <c r="K65" s="45"/>
    </row>
    <row r="66" spans="11:11">
      <c r="K66" s="45"/>
    </row>
    <row r="67" spans="11:11">
      <c r="K67" s="45"/>
    </row>
    <row r="68" spans="11:11" ht="15.75" thickBot="1">
      <c r="K68" s="46"/>
    </row>
  </sheetData>
  <pageMargins left="0.25" right="0.25" top="0.75" bottom="0.5" header="0.3" footer="0.3"/>
  <pageSetup orientation="landscape" r:id="rId1"/>
  <headerFooter>
    <oddHeader>&amp;L&amp;"-,Bold"&amp;14Exam 1&amp;C&amp;"-,Bold"&amp;14Math 1372 Sec 6558&amp;R&amp;"-,Bold Italic"&amp;14Paul C. King</oddHeader>
    <oddFooter>&amp;LPrinted 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Ex.1 - Grades Original Order</vt:lpstr>
      <vt:lpstr>Ex.1 - Grades Sort Alphabetical</vt:lpstr>
      <vt:lpstr>Ex.2 Frequency</vt:lpstr>
      <vt:lpstr>Ex.3 Charts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babalooch</dc:creator>
  <cp:lastModifiedBy>babalooch</cp:lastModifiedBy>
  <cp:lastPrinted>2012-03-06T05:37:46Z</cp:lastPrinted>
  <dcterms:created xsi:type="dcterms:W3CDTF">2012-03-06T03:43:37Z</dcterms:created>
  <dcterms:modified xsi:type="dcterms:W3CDTF">2012-03-06T05:38:05Z</dcterms:modified>
</cp:coreProperties>
</file>