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20" windowHeight="7725" tabRatio="597" firstSheet="1" activeTab="1"/>
  </bookViews>
  <sheets>
    <sheet name="Sheet1" sheetId="1" r:id="rId1"/>
    <sheet name="school,schoolwork" sheetId="2" r:id="rId2"/>
    <sheet name="sleep" sheetId="3" r:id="rId3"/>
    <sheet name="Expense" sheetId="4" r:id="rId4"/>
    <sheet name="Socializing,active" sheetId="5" r:id="rId5"/>
    <sheet name="Work" sheetId="6" r:id="rId6"/>
    <sheet name="joannamei daytum.csv.xls" sheetId="7" r:id="rId7"/>
  </sheets>
  <definedNames/>
  <calcPr fullCalcOnLoad="1"/>
</workbook>
</file>

<file path=xl/sharedStrings.xml><?xml version="1.0" encoding="utf-8"?>
<sst xmlns="http://schemas.openxmlformats.org/spreadsheetml/2006/main" count="322" uniqueCount="117">
  <si>
    <t>name</t>
  </si>
  <si>
    <t>date</t>
  </si>
  <si>
    <t>amount</t>
  </si>
  <si>
    <t>categories</t>
  </si>
  <si>
    <t>expense</t>
  </si>
  <si>
    <t>Wed Feb 22 18:21:00 UTC 2012</t>
  </si>
  <si>
    <t>Sun Feb 19 18:21:00 UTC 2012</t>
  </si>
  <si>
    <t>Thu Feb 16 18:21:00 UTC 2012</t>
  </si>
  <si>
    <t>Tue Feb 14 18:21:00 UTC 2012</t>
  </si>
  <si>
    <t>Mon Feb 06 18:21:00 UTC 2012</t>
  </si>
  <si>
    <t>Sat Feb 04 18:21:00 UTC 2012</t>
  </si>
  <si>
    <t>Wed Feb 01 18:21:00 UTC 2012</t>
  </si>
  <si>
    <t>Tue Jan 31 18:21:00 UTC 2012</t>
  </si>
  <si>
    <t>Item:food</t>
  </si>
  <si>
    <t>Sun Feb 19 19:12:00 UTC 2012</t>
  </si>
  <si>
    <t>Wed Feb 15 19:12:00 UTC 2012</t>
  </si>
  <si>
    <t>Wed Feb 01 19:12:00 UTC 2012</t>
  </si>
  <si>
    <t>school/school work</t>
  </si>
  <si>
    <t>Mon Mar 05 19:01:00 UTC 2012</t>
  </si>
  <si>
    <t>school/schoolwork</t>
  </si>
  <si>
    <t>Sat Mar 03 19:01:00 UTC 2012</t>
  </si>
  <si>
    <t>Thu Mar 01 19:01:00 UTC 2012</t>
  </si>
  <si>
    <t>Wed Feb 29 19:01:00 UTC 2012</t>
  </si>
  <si>
    <t>Tue Feb 28 19:01:00 UTC 2012</t>
  </si>
  <si>
    <t>Mon Feb 27 19:01:00 UTC 2012</t>
  </si>
  <si>
    <t>Thu Feb 16 19:01:00 UTC 2012</t>
  </si>
  <si>
    <t>Tue Feb 14 19:01:00 UTC 2012</t>
  </si>
  <si>
    <t>Thu Feb 09 19:01:00 UTC 2012</t>
  </si>
  <si>
    <t>Tue Feb 07 19:01:00 UTC 2012</t>
  </si>
  <si>
    <t>Thu Feb 02 19:01:00 UTC 2012</t>
  </si>
  <si>
    <t>Tue Jan 31 19:01:00 UTC 2012</t>
  </si>
  <si>
    <t>sleep( hours)</t>
  </si>
  <si>
    <t>Tue Mar 06 18:51:00 UTC 2012</t>
  </si>
  <si>
    <t>Mon Mar 05 18:51:00 UTC 2012</t>
  </si>
  <si>
    <t>Sun Mar 04 18:51:00 UTC 2012</t>
  </si>
  <si>
    <t>Sat Mar 03 18:51:00 UTC 2012</t>
  </si>
  <si>
    <t>Fri Mar 02 18:51:00 UTC 2012</t>
  </si>
  <si>
    <t>Thu Mar 01 18:51:00 UTC 2012</t>
  </si>
  <si>
    <t>Wed Feb 29 18:51:00 UTC 2012</t>
  </si>
  <si>
    <t>Tue Feb 28 18:51:00 UTC 2012</t>
  </si>
  <si>
    <t>Mon Feb 27 18:51:00 UTC 2012</t>
  </si>
  <si>
    <t>Sun Feb 26 18:51:00 UTC 2012</t>
  </si>
  <si>
    <t>Sat Feb 25 18:51:00 UTC 2012</t>
  </si>
  <si>
    <t>Fri Feb 24 18:51:00 UTC 2012</t>
  </si>
  <si>
    <t>Thu Feb 23 18:51:00 UTC 2012</t>
  </si>
  <si>
    <t>Wed Feb 22 18:51:00 UTC 2012</t>
  </si>
  <si>
    <t>Tue Feb 21 18:51:00 UTC 2012</t>
  </si>
  <si>
    <t>Mon Feb 20 18:51:00 UTC 2012</t>
  </si>
  <si>
    <t>Sun Feb 19 18:51:00 UTC 2012</t>
  </si>
  <si>
    <t>Sat Feb 18 18:51:00 UTC 2012</t>
  </si>
  <si>
    <t>Fri Feb 17 18:51:00 UTC 2012</t>
  </si>
  <si>
    <t>Thu Feb 16 18:51:00 UTC 2012</t>
  </si>
  <si>
    <t>Wed Feb 15 18:51:00 UTC 2012</t>
  </si>
  <si>
    <t>Tue Feb 14 18:51:00 UTC 2012</t>
  </si>
  <si>
    <t>Mon Feb 13 18:51:00 UTC 2012</t>
  </si>
  <si>
    <t>Sun Feb 12 18:51:00 UTC 2012</t>
  </si>
  <si>
    <t>Sat Feb 11 18:51:00 UTC 2012</t>
  </si>
  <si>
    <t>Fri Feb 10 18:51:00 UTC 2012</t>
  </si>
  <si>
    <t>Thu Feb 09 18:51:00 UTC 2012</t>
  </si>
  <si>
    <t>Wed Feb 08 18:51:00 UTC 2012</t>
  </si>
  <si>
    <t>Tue Feb 07 18:51:00 UTC 2012</t>
  </si>
  <si>
    <t>Mon Feb 06 18:51:00 UTC 2012</t>
  </si>
  <si>
    <t>Sun Feb 05 18:51:00 UTC 2012</t>
  </si>
  <si>
    <t>Sat Feb 04 18:51:00 UTC 2012</t>
  </si>
  <si>
    <t>Fri Feb 03 18:51:00 UTC 2012</t>
  </si>
  <si>
    <t>Thu Feb 02 18:51:00 UTC 2012</t>
  </si>
  <si>
    <t>Wed Feb 01 18:51:00 UTC 2012</t>
  </si>
  <si>
    <t>Tue Jan 31 18:51:00 UTC 2012</t>
  </si>
  <si>
    <t>socializing/ active</t>
  </si>
  <si>
    <t>Mon Mar 05 19:08:00 UTC 2012</t>
  </si>
  <si>
    <t>socializing/active</t>
  </si>
  <si>
    <t>Sat Mar 03 19:08:00 UTC 2012</t>
  </si>
  <si>
    <t>Fri Mar 02 19:08:00 UTC 2012</t>
  </si>
  <si>
    <t>Wed Feb 22 19:08:00 UTC 2012</t>
  </si>
  <si>
    <t>Sun Feb 19 19:08:00 UTC 2012</t>
  </si>
  <si>
    <t>Sun Feb 12 19:08:00 UTC 2012</t>
  </si>
  <si>
    <t>Mon Feb 06 19:08:00 UTC 2012</t>
  </si>
  <si>
    <t>Sat Feb 04 19:08:00 UTC 2012</t>
  </si>
  <si>
    <t>Wed Feb 01 19:08:00 UTC 2012</t>
  </si>
  <si>
    <t>work(hours)</t>
  </si>
  <si>
    <t>Fri Mar 02 18:47:00 UTC 2012</t>
  </si>
  <si>
    <t>work</t>
  </si>
  <si>
    <t>Wed Feb 29 18:47:00 UTC 2012</t>
  </si>
  <si>
    <t>Mon Feb 27 18:47:00 UTC 2012</t>
  </si>
  <si>
    <t>Fri Feb 24 18:47:00 UTC 2012</t>
  </si>
  <si>
    <t>Wed Feb 22 18:47:00 UTC 2012</t>
  </si>
  <si>
    <t>Tue Feb 21 18:47:00 UTC 2012</t>
  </si>
  <si>
    <t>Fri Feb 17 18:47:00 UTC 2012</t>
  </si>
  <si>
    <t>Wed Feb 15 18:47:00 UTC 2012</t>
  </si>
  <si>
    <t>Mon Feb 13 18:47:00 UTC 2012</t>
  </si>
  <si>
    <t>Fri Feb 10 18:47:00 UTC 2012</t>
  </si>
  <si>
    <t>Wed Feb 08 18:47:00 UTC 2012</t>
  </si>
  <si>
    <t>Mon Feb 06 18:32:00 UTC 2012</t>
  </si>
  <si>
    <t>Fri Feb 03 18:32:00 UTC 2012</t>
  </si>
  <si>
    <t>Wed Feb 01 18:32:00 UTC 2012</t>
  </si>
  <si>
    <t>Quartiles</t>
  </si>
  <si>
    <t>Q1</t>
  </si>
  <si>
    <t>Q2</t>
  </si>
  <si>
    <t>Q3</t>
  </si>
  <si>
    <t>Q4</t>
  </si>
  <si>
    <t>Q0</t>
  </si>
  <si>
    <t>STDEV</t>
  </si>
  <si>
    <t>I.Q.R.(Q3-Q1)</t>
  </si>
  <si>
    <t>Range(Q4-Q0)</t>
  </si>
  <si>
    <t>Mean</t>
  </si>
  <si>
    <t>Median</t>
  </si>
  <si>
    <t>Mode</t>
  </si>
  <si>
    <t>Midrange</t>
  </si>
  <si>
    <t>Variance</t>
  </si>
  <si>
    <t>amount spent</t>
  </si>
  <si>
    <t>More</t>
  </si>
  <si>
    <t>Frequency</t>
  </si>
  <si>
    <t>amount of hours</t>
  </si>
  <si>
    <t>hours of sleep</t>
  </si>
  <si>
    <t>active hours</t>
  </si>
  <si>
    <t>hours spent at work</t>
  </si>
  <si>
    <t>hrs spent at work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</si>
</sst>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m/d/yy;@"/>
  </numFmts>
  <fonts count="3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9" fillId="7" borderId="1" applyNumberFormat="0" applyAlignment="0" applyProtection="0"/>
    <xf numFmtId="0" fontId="24" fillId="22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5" fillId="0" borderId="6" applyNumberFormat="0" applyFill="0" applyAlignment="0" applyProtection="0"/>
    <xf numFmtId="0" fontId="14" fillId="23" borderId="0" applyNumberFormat="0" applyBorder="0" applyAlignment="0" applyProtection="0"/>
    <xf numFmtId="0" fontId="1" fillId="24" borderId="7" applyNumberFormat="0" applyFont="0" applyAlignment="0" applyProtection="0"/>
    <xf numFmtId="0" fontId="28" fillId="7" borderId="8" applyNumberFormat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1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"/>
          <c:y val="0.20925"/>
          <c:w val="0.651"/>
          <c:h val="0.628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Sheet1!$A$2:$A$14</c:f>
              <c:strCache/>
            </c:strRef>
          </c:cat>
          <c:val>
            <c:numRef>
              <c:f>Sheet1!$B$2:$B$14</c:f>
              <c:numCache/>
            </c:numRef>
          </c:val>
        </c:ser>
        <c:gapWidth val="0"/>
        <c:axId val="38163325"/>
        <c:axId val="7925606"/>
      </c:barChart>
      <c:catAx>
        <c:axId val="38163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amount spent</a:t>
                </a:r>
              </a:p>
            </c:rich>
          </c:tx>
          <c:layout>
            <c:manualLayout>
              <c:xMode val="factor"/>
              <c:yMode val="factor"/>
              <c:x val="-0.04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925606"/>
        <c:crosses val="autoZero"/>
        <c:auto val="1"/>
        <c:lblOffset val="100"/>
        <c:tickLblSkip val="1"/>
        <c:noMultiLvlLbl val="0"/>
      </c:catAx>
      <c:valAx>
        <c:axId val="7925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63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"/>
          <c:y val="0.53925"/>
          <c:w val="0.21075"/>
          <c:h val="0.1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"/>
          <c:y val="0.20825"/>
          <c:w val="0.651"/>
          <c:h val="0.646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'school,schoolwork'!$A$2:$A$9</c:f>
              <c:strCache/>
            </c:strRef>
          </c:cat>
          <c:val>
            <c:numRef>
              <c:f>'school,schoolwork'!$B$2:$B$9</c:f>
              <c:numCache/>
            </c:numRef>
          </c:val>
        </c:ser>
        <c:gapWidth val="0"/>
        <c:axId val="4221591"/>
        <c:axId val="37994320"/>
      </c:barChart>
      <c:catAx>
        <c:axId val="4221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amount of hours</a:t>
                </a:r>
              </a:p>
            </c:rich>
          </c:tx>
          <c:layout>
            <c:manualLayout>
              <c:xMode val="factor"/>
              <c:yMode val="factor"/>
              <c:x val="-0.05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994320"/>
        <c:crosses val="autoZero"/>
        <c:auto val="1"/>
        <c:lblOffset val="100"/>
        <c:tickLblSkip val="1"/>
        <c:noMultiLvlLbl val="0"/>
      </c:catAx>
      <c:valAx>
        <c:axId val="37994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1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"/>
          <c:y val="0.54175"/>
          <c:w val="0.21075"/>
          <c:h val="0.1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0825"/>
          <c:w val="0.6535"/>
          <c:h val="0.646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sleep!$A$2:$A$10</c:f>
              <c:strCache/>
            </c:strRef>
          </c:cat>
          <c:val>
            <c:numRef>
              <c:f>sleep!$B$2:$B$10</c:f>
              <c:numCache/>
            </c:numRef>
          </c:val>
        </c:ser>
        <c:gapWidth val="0"/>
        <c:axId val="6404561"/>
        <c:axId val="57641050"/>
      </c:barChart>
      <c:catAx>
        <c:axId val="6404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hours of sleep</a:t>
                </a:r>
              </a:p>
            </c:rich>
          </c:tx>
          <c:layout>
            <c:manualLayout>
              <c:xMode val="factor"/>
              <c:yMode val="factor"/>
              <c:x val="-0.054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641050"/>
        <c:crosses val="autoZero"/>
        <c:auto val="1"/>
        <c:lblOffset val="100"/>
        <c:tickLblSkip val="1"/>
        <c:noMultiLvlLbl val="0"/>
      </c:catAx>
      <c:valAx>
        <c:axId val="57641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8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4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"/>
          <c:y val="0.54175"/>
          <c:w val="0.21075"/>
          <c:h val="0.1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"/>
          <c:y val="0.20925"/>
          <c:w val="0.651"/>
          <c:h val="0.628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Expense!$A$2:$A$13</c:f>
              <c:strCache/>
            </c:strRef>
          </c:cat>
          <c:val>
            <c:numRef>
              <c:f>Expense!$B$2:$B$13</c:f>
              <c:numCache/>
            </c:numRef>
          </c:val>
        </c:ser>
        <c:gapWidth val="0"/>
        <c:axId val="49007403"/>
        <c:axId val="38413444"/>
      </c:barChart>
      <c:catAx>
        <c:axId val="49007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amount spent</a:t>
                </a:r>
              </a:p>
            </c:rich>
          </c:tx>
          <c:layout>
            <c:manualLayout>
              <c:xMode val="factor"/>
              <c:yMode val="factor"/>
              <c:x val="-0.04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413444"/>
        <c:crosses val="autoZero"/>
        <c:auto val="1"/>
        <c:lblOffset val="100"/>
        <c:tickLblSkip val="1"/>
        <c:noMultiLvlLbl val="0"/>
      </c:catAx>
      <c:valAx>
        <c:axId val="38413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074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"/>
          <c:y val="0.53925"/>
          <c:w val="0.21075"/>
          <c:h val="0.1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"/>
          <c:y val="0.20825"/>
          <c:w val="0.651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'Socializing,active'!$A$2:$A$8</c:f>
              <c:strCache/>
            </c:strRef>
          </c:cat>
          <c:val>
            <c:numRef>
              <c:f>'Socializing,active'!$B$2:$B$8</c:f>
              <c:numCache/>
            </c:numRef>
          </c:val>
        </c:ser>
        <c:gapWidth val="0"/>
        <c:axId val="10176677"/>
        <c:axId val="24481230"/>
      </c:barChart>
      <c:catAx>
        <c:axId val="10176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active hours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81230"/>
        <c:crosses val="autoZero"/>
        <c:auto val="1"/>
        <c:lblOffset val="100"/>
        <c:tickLblSkip val="1"/>
        <c:noMultiLvlLbl val="0"/>
      </c:catAx>
      <c:valAx>
        <c:axId val="24481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76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"/>
          <c:y val="0.54175"/>
          <c:w val="0.21075"/>
          <c:h val="0.1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0825"/>
          <c:w val="0.6535"/>
          <c:h val="0.646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Work!$A$2:$A$9</c:f>
              <c:strCache/>
            </c:strRef>
          </c:cat>
          <c:val>
            <c:numRef>
              <c:f>Work!$B$2:$B$9</c:f>
              <c:numCache/>
            </c:numRef>
          </c:val>
        </c:ser>
        <c:gapWidth val="0"/>
        <c:axId val="19004479"/>
        <c:axId val="36822584"/>
      </c:barChart>
      <c:catAx>
        <c:axId val="19004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hours spent at work</a:t>
                </a:r>
              </a:p>
            </c:rich>
          </c:tx>
          <c:layout>
            <c:manualLayout>
              <c:xMode val="factor"/>
              <c:yMode val="factor"/>
              <c:x val="-0.05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822584"/>
        <c:crosses val="autoZero"/>
        <c:auto val="1"/>
        <c:lblOffset val="100"/>
        <c:tickLblSkip val="1"/>
        <c:noMultiLvlLbl val="0"/>
      </c:catAx>
      <c:valAx>
        <c:axId val="36822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8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04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"/>
          <c:y val="0.54175"/>
          <c:w val="0.21075"/>
          <c:h val="0.1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180975</xdr:rowOff>
    </xdr:from>
    <xdr:to>
      <xdr:col>9</xdr:col>
      <xdr:colOff>238125</xdr:colOff>
      <xdr:row>10</xdr:row>
      <xdr:rowOff>180975</xdr:rowOff>
    </xdr:to>
    <xdr:graphicFrame>
      <xdr:nvGraphicFramePr>
        <xdr:cNvPr id="1" name="Chart 1"/>
        <xdr:cNvGraphicFramePr/>
      </xdr:nvGraphicFramePr>
      <xdr:xfrm>
        <a:off x="2066925" y="180975"/>
        <a:ext cx="36576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</xdr:row>
      <xdr:rowOff>0</xdr:rowOff>
    </xdr:from>
    <xdr:to>
      <xdr:col>8</xdr:col>
      <xdr:colOff>571500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1905000" y="190500"/>
        <a:ext cx="365760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1</xdr:row>
      <xdr:rowOff>66675</xdr:rowOff>
    </xdr:from>
    <xdr:to>
      <xdr:col>12</xdr:col>
      <xdr:colOff>590550</xdr:colOff>
      <xdr:row>5</xdr:row>
      <xdr:rowOff>85725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715000" y="257175"/>
          <a:ext cx="23050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experiment,it shows the hours I spent either in school and the amount of time I'm doing school work such as homework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304800</xdr:colOff>
      <xdr:row>6</xdr:row>
      <xdr:rowOff>161925</xdr:rowOff>
    </xdr:from>
    <xdr:to>
      <xdr:col>12</xdr:col>
      <xdr:colOff>495300</xdr:colOff>
      <xdr:row>10</xdr:row>
      <xdr:rowOff>57150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5905500" y="1304925"/>
          <a:ext cx="20193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distribution is not normal.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180975</xdr:rowOff>
    </xdr:from>
    <xdr:to>
      <xdr:col>9</xdr:col>
      <xdr:colOff>238125</xdr:colOff>
      <xdr:row>10</xdr:row>
      <xdr:rowOff>180975</xdr:rowOff>
    </xdr:to>
    <xdr:graphicFrame>
      <xdr:nvGraphicFramePr>
        <xdr:cNvPr id="1" name="Chart 1"/>
        <xdr:cNvGraphicFramePr/>
      </xdr:nvGraphicFramePr>
      <xdr:xfrm>
        <a:off x="2343150" y="180975"/>
        <a:ext cx="365760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447675</xdr:colOff>
      <xdr:row>1</xdr:row>
      <xdr:rowOff>47625</xdr:rowOff>
    </xdr:from>
    <xdr:to>
      <xdr:col>12</xdr:col>
      <xdr:colOff>381000</xdr:colOff>
      <xdr:row>5</xdr:row>
      <xdr:rowOff>57150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6210300" y="238125"/>
          <a:ext cx="17621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this experiment it shows how much sleep I usually get.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457200</xdr:colOff>
      <xdr:row>6</xdr:row>
      <xdr:rowOff>38100</xdr:rowOff>
    </xdr:from>
    <xdr:to>
      <xdr:col>12</xdr:col>
      <xdr:colOff>552450</xdr:colOff>
      <xdr:row>10</xdr:row>
      <xdr:rowOff>38100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6219825" y="1181100"/>
          <a:ext cx="19240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distribution  seems normal.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180975</xdr:rowOff>
    </xdr:from>
    <xdr:to>
      <xdr:col>9</xdr:col>
      <xdr:colOff>238125</xdr:colOff>
      <xdr:row>10</xdr:row>
      <xdr:rowOff>180975</xdr:rowOff>
    </xdr:to>
    <xdr:graphicFrame>
      <xdr:nvGraphicFramePr>
        <xdr:cNvPr id="1" name="Chart 1"/>
        <xdr:cNvGraphicFramePr/>
      </xdr:nvGraphicFramePr>
      <xdr:xfrm>
        <a:off x="2381250" y="180975"/>
        <a:ext cx="36576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447675</xdr:colOff>
      <xdr:row>1</xdr:row>
      <xdr:rowOff>57150</xdr:rowOff>
    </xdr:from>
    <xdr:to>
      <xdr:col>12</xdr:col>
      <xdr:colOff>76200</xdr:colOff>
      <xdr:row>5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48400" y="247650"/>
          <a:ext cx="14573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this experiment, each time that money was spent is recorded</a:t>
          </a:r>
        </a:p>
      </xdr:txBody>
    </xdr:sp>
    <xdr:clientData/>
  </xdr:twoCellAnchor>
  <xdr:twoCellAnchor>
    <xdr:from>
      <xdr:col>10</xdr:col>
      <xdr:colOff>76200</xdr:colOff>
      <xdr:row>7</xdr:row>
      <xdr:rowOff>28575</xdr:rowOff>
    </xdr:from>
    <xdr:to>
      <xdr:col>13</xdr:col>
      <xdr:colOff>133350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486525" y="1362075"/>
          <a:ext cx="18859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distribution is not normal.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180975</xdr:rowOff>
    </xdr:from>
    <xdr:to>
      <xdr:col>9</xdr:col>
      <xdr:colOff>238125</xdr:colOff>
      <xdr:row>10</xdr:row>
      <xdr:rowOff>180975</xdr:rowOff>
    </xdr:to>
    <xdr:graphicFrame>
      <xdr:nvGraphicFramePr>
        <xdr:cNvPr id="1" name="Chart 1"/>
        <xdr:cNvGraphicFramePr/>
      </xdr:nvGraphicFramePr>
      <xdr:xfrm>
        <a:off x="2228850" y="180975"/>
        <a:ext cx="365760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447675</xdr:colOff>
      <xdr:row>1</xdr:row>
      <xdr:rowOff>161925</xdr:rowOff>
    </xdr:from>
    <xdr:to>
      <xdr:col>13</xdr:col>
      <xdr:colOff>438150</xdr:colOff>
      <xdr:row>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96000" y="352425"/>
          <a:ext cx="24288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this experiment, it shows how often I socialize as in being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able to catch up with friends and being active such as playing sports.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57150</xdr:colOff>
      <xdr:row>7</xdr:row>
      <xdr:rowOff>57150</xdr:rowOff>
    </xdr:from>
    <xdr:to>
      <xdr:col>13</xdr:col>
      <xdr:colOff>257175</xdr:colOff>
      <xdr:row>11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15075" y="1390650"/>
          <a:ext cx="20288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distribution is  appears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bimodal.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171450</xdr:rowOff>
    </xdr:from>
    <xdr:to>
      <xdr:col>8</xdr:col>
      <xdr:colOff>581025</xdr:colOff>
      <xdr:row>10</xdr:row>
      <xdr:rowOff>171450</xdr:rowOff>
    </xdr:to>
    <xdr:graphicFrame>
      <xdr:nvGraphicFramePr>
        <xdr:cNvPr id="1" name="Chart 1"/>
        <xdr:cNvGraphicFramePr/>
      </xdr:nvGraphicFramePr>
      <xdr:xfrm>
        <a:off x="2009775" y="171450"/>
        <a:ext cx="365760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2</xdr:row>
      <xdr:rowOff>38100</xdr:rowOff>
    </xdr:from>
    <xdr:to>
      <xdr:col>14</xdr:col>
      <xdr:colOff>28575</xdr:colOff>
      <xdr:row>6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29375" y="419100"/>
          <a:ext cx="23431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this experiment, it shows the hours that I spend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work.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95250</xdr:colOff>
      <xdr:row>7</xdr:row>
      <xdr:rowOff>104775</xdr:rowOff>
    </xdr:from>
    <xdr:to>
      <xdr:col>13</xdr:col>
      <xdr:colOff>342900</xdr:colOff>
      <xdr:row>10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400800" y="1438275"/>
          <a:ext cx="20764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distribution is not normal.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F24" sqref="F24"/>
    </sheetView>
  </sheetViews>
  <sheetFormatPr defaultColWidth="9.140625" defaultRowHeight="15"/>
  <sheetData>
    <row r="1" spans="1:2" ht="15">
      <c r="A1" s="4" t="s">
        <v>109</v>
      </c>
      <c r="B1" s="4" t="s">
        <v>111</v>
      </c>
    </row>
    <row r="2" spans="1:2" ht="15">
      <c r="A2" s="1">
        <v>5</v>
      </c>
      <c r="B2" s="2">
        <v>0</v>
      </c>
    </row>
    <row r="3" spans="1:2" ht="15">
      <c r="A3" s="1">
        <v>10</v>
      </c>
      <c r="B3" s="2">
        <v>2</v>
      </c>
    </row>
    <row r="4" spans="1:2" ht="15">
      <c r="A4" s="1">
        <v>15</v>
      </c>
      <c r="B4" s="2">
        <v>0</v>
      </c>
    </row>
    <row r="5" spans="1:2" ht="15">
      <c r="A5" s="1">
        <v>20</v>
      </c>
      <c r="B5" s="2">
        <v>7</v>
      </c>
    </row>
    <row r="6" spans="1:2" ht="15">
      <c r="A6" s="1">
        <v>25</v>
      </c>
      <c r="B6" s="2">
        <v>0</v>
      </c>
    </row>
    <row r="7" spans="1:2" ht="15">
      <c r="A7" s="1">
        <v>30</v>
      </c>
      <c r="B7" s="2">
        <v>0</v>
      </c>
    </row>
    <row r="8" spans="1:2" ht="15">
      <c r="A8" s="1">
        <v>35</v>
      </c>
      <c r="B8" s="2">
        <v>0</v>
      </c>
    </row>
    <row r="9" spans="1:2" ht="15">
      <c r="A9" s="1">
        <v>40</v>
      </c>
      <c r="B9" s="2">
        <v>0</v>
      </c>
    </row>
    <row r="10" spans="1:2" ht="15">
      <c r="A10" s="1">
        <v>45</v>
      </c>
      <c r="B10" s="2">
        <v>0</v>
      </c>
    </row>
    <row r="11" spans="1:2" ht="15">
      <c r="A11" s="1">
        <v>50</v>
      </c>
      <c r="B11" s="2">
        <v>0</v>
      </c>
    </row>
    <row r="12" spans="1:2" ht="15">
      <c r="A12" s="1">
        <v>55</v>
      </c>
      <c r="B12" s="2">
        <v>0</v>
      </c>
    </row>
    <row r="13" spans="1:2" ht="15">
      <c r="A13" s="1">
        <v>60</v>
      </c>
      <c r="B13" s="2">
        <v>1</v>
      </c>
    </row>
    <row r="14" spans="1:2" ht="15.75" thickBot="1">
      <c r="A14" s="3" t="s">
        <v>110</v>
      </c>
      <c r="B14" s="3">
        <v>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7">
      <selection activeCell="N17" sqref="N17"/>
    </sheetView>
  </sheetViews>
  <sheetFormatPr defaultColWidth="9.140625" defaultRowHeight="15"/>
  <cols>
    <col min="1" max="1" width="10.8515625" style="0" customWidth="1"/>
  </cols>
  <sheetData>
    <row r="1" spans="1:2" ht="15">
      <c r="A1" s="4" t="s">
        <v>112</v>
      </c>
      <c r="B1" s="4" t="s">
        <v>111</v>
      </c>
    </row>
    <row r="2" spans="1:2" ht="15">
      <c r="A2" s="1">
        <v>2</v>
      </c>
      <c r="B2" s="2">
        <v>2</v>
      </c>
    </row>
    <row r="3" spans="1:2" ht="15">
      <c r="A3" s="1">
        <v>4</v>
      </c>
      <c r="B3" s="2">
        <v>1</v>
      </c>
    </row>
    <row r="4" spans="1:2" ht="15">
      <c r="A4" s="1">
        <v>6</v>
      </c>
      <c r="B4" s="2">
        <v>1</v>
      </c>
    </row>
    <row r="5" spans="1:2" ht="15">
      <c r="A5" s="1">
        <v>8</v>
      </c>
      <c r="B5" s="2">
        <v>0</v>
      </c>
    </row>
    <row r="6" spans="1:2" ht="15">
      <c r="A6" s="1">
        <v>10</v>
      </c>
      <c r="B6" s="2">
        <v>7</v>
      </c>
    </row>
    <row r="7" spans="1:2" ht="15">
      <c r="A7" s="1">
        <v>12</v>
      </c>
      <c r="B7" s="2">
        <v>1</v>
      </c>
    </row>
    <row r="8" spans="1:2" ht="15">
      <c r="A8" s="1">
        <v>14</v>
      </c>
      <c r="B8" s="2">
        <v>0</v>
      </c>
    </row>
    <row r="9" spans="1:2" ht="15.75" thickBot="1">
      <c r="A9" s="3" t="s">
        <v>110</v>
      </c>
      <c r="B9" s="3">
        <v>0</v>
      </c>
    </row>
    <row r="15" ht="15">
      <c r="B15" t="s">
        <v>95</v>
      </c>
    </row>
    <row r="16" spans="2:9" ht="15">
      <c r="B16" t="s">
        <v>96</v>
      </c>
      <c r="C16">
        <f>QUARTILE('joannamei daytum.csv.xls'!C14:C25,1)</f>
        <v>4.5</v>
      </c>
      <c r="E16" t="s">
        <v>104</v>
      </c>
      <c r="F16">
        <f>AVERAGE('joannamei daytum.csv.xls'!C14:C25)</f>
        <v>7.583333333333333</v>
      </c>
      <c r="H16" t="s">
        <v>101</v>
      </c>
      <c r="I16">
        <f>STDEV('joannamei daytum.csv.xls'!C14:C25)</f>
        <v>3.502163833282434</v>
      </c>
    </row>
    <row r="17" spans="2:9" ht="15">
      <c r="B17" t="s">
        <v>97</v>
      </c>
      <c r="C17">
        <f>QUARTILE('joannamei daytum.csv.xls'!C14:C25,2)</f>
        <v>9.5</v>
      </c>
      <c r="E17" t="s">
        <v>105</v>
      </c>
      <c r="F17">
        <f>MEDIAN('joannamei daytum.csv.xls'!C14:C25)</f>
        <v>9.5</v>
      </c>
      <c r="H17" t="s">
        <v>108</v>
      </c>
      <c r="I17">
        <f>VARP('joannamei daytum.csv.xls'!C14:C25)</f>
        <v>11.243055555555555</v>
      </c>
    </row>
    <row r="18" spans="2:9" ht="15">
      <c r="B18" t="s">
        <v>98</v>
      </c>
      <c r="C18">
        <f>QUARTILE('joannamei daytum.csv.xls'!C14:C25,3)</f>
        <v>10</v>
      </c>
      <c r="E18" t="s">
        <v>106</v>
      </c>
      <c r="F18">
        <f>MODE('joannamei daytum.csv.xls'!C14:C25)</f>
        <v>10</v>
      </c>
      <c r="H18" t="s">
        <v>102</v>
      </c>
      <c r="I18">
        <f>C18-C16</f>
        <v>5.5</v>
      </c>
    </row>
    <row r="19" spans="2:9" ht="15">
      <c r="B19" t="s">
        <v>99</v>
      </c>
      <c r="C19">
        <f>QUARTILE('joannamei daytum.csv.xls'!C14:C25,4)</f>
        <v>11</v>
      </c>
      <c r="E19" t="s">
        <v>107</v>
      </c>
      <c r="F19">
        <f>(C19+C20)/2</f>
        <v>6.5</v>
      </c>
      <c r="H19" t="s">
        <v>103</v>
      </c>
      <c r="I19">
        <f>C19-C20</f>
        <v>9</v>
      </c>
    </row>
    <row r="20" spans="2:3" ht="15">
      <c r="B20" t="s">
        <v>100</v>
      </c>
      <c r="C20">
        <f>QUARTILE('joannamei daytum.csv.xls'!C14:C25,0)</f>
        <v>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13.28125" style="0" customWidth="1"/>
  </cols>
  <sheetData>
    <row r="1" spans="1:2" ht="15">
      <c r="A1" s="4" t="s">
        <v>113</v>
      </c>
      <c r="B1" s="4" t="s">
        <v>111</v>
      </c>
    </row>
    <row r="2" spans="1:2" ht="15">
      <c r="A2" s="1">
        <v>4</v>
      </c>
      <c r="B2" s="2">
        <v>1</v>
      </c>
    </row>
    <row r="3" spans="1:2" ht="15">
      <c r="A3" s="1">
        <v>5</v>
      </c>
      <c r="B3" s="2">
        <v>3</v>
      </c>
    </row>
    <row r="4" spans="1:2" ht="15">
      <c r="A4" s="1">
        <v>6</v>
      </c>
      <c r="B4" s="2">
        <v>11</v>
      </c>
    </row>
    <row r="5" spans="1:2" ht="15">
      <c r="A5" s="1">
        <v>7</v>
      </c>
      <c r="B5" s="2">
        <v>11</v>
      </c>
    </row>
    <row r="6" spans="1:2" ht="15">
      <c r="A6" s="1">
        <v>8</v>
      </c>
      <c r="B6" s="2">
        <v>6</v>
      </c>
    </row>
    <row r="7" spans="1:2" ht="15">
      <c r="A7" s="1">
        <v>9</v>
      </c>
      <c r="B7" s="2">
        <v>3</v>
      </c>
    </row>
    <row r="8" spans="1:2" ht="15">
      <c r="A8" s="1">
        <v>10</v>
      </c>
      <c r="B8" s="2">
        <v>1</v>
      </c>
    </row>
    <row r="9" spans="1:2" ht="15">
      <c r="A9" s="1">
        <v>11</v>
      </c>
      <c r="B9" s="2">
        <v>0</v>
      </c>
    </row>
    <row r="10" spans="1:2" ht="15.75" thickBot="1">
      <c r="A10" s="3" t="s">
        <v>110</v>
      </c>
      <c r="B10" s="3">
        <v>0</v>
      </c>
    </row>
    <row r="15" ht="15">
      <c r="B15" t="s">
        <v>95</v>
      </c>
    </row>
    <row r="16" spans="2:9" ht="15">
      <c r="B16" t="s">
        <v>96</v>
      </c>
      <c r="C16">
        <f>QUARTILE('joannamei daytum.csv.xls'!C27:C62,1)</f>
        <v>6</v>
      </c>
      <c r="E16" t="s">
        <v>104</v>
      </c>
      <c r="F16">
        <f>AVERAGE('joannamei daytum.csv.xls'!C27:C62)</f>
        <v>6.861111111111111</v>
      </c>
      <c r="H16" t="s">
        <v>101</v>
      </c>
      <c r="I16">
        <f>STDEV('joannamei daytum.csv.xls'!C27:C62)</f>
        <v>1.290687032503627</v>
      </c>
    </row>
    <row r="17" spans="2:9" ht="15">
      <c r="B17" t="s">
        <v>97</v>
      </c>
      <c r="C17">
        <f>QUARTILE('joannamei daytum.csv.xls'!C27:C62,2)</f>
        <v>7</v>
      </c>
      <c r="E17" t="s">
        <v>105</v>
      </c>
      <c r="F17">
        <f>MEDIAN('joannamei daytum.csv.xls'!C27:C62)</f>
        <v>7</v>
      </c>
      <c r="H17" t="s">
        <v>108</v>
      </c>
      <c r="I17">
        <f>VARP('joannamei daytum.csv.xls'!C27:C62)</f>
        <v>1.6195987654320987</v>
      </c>
    </row>
    <row r="18" spans="2:9" ht="15">
      <c r="B18" t="s">
        <v>98</v>
      </c>
      <c r="C18">
        <f>QUARTILE('joannamei daytum.csv.xls'!C27:C62,3)</f>
        <v>8</v>
      </c>
      <c r="E18" t="s">
        <v>106</v>
      </c>
      <c r="F18">
        <f>MODE('joannamei daytum.csv.xls'!C27:C62)</f>
        <v>6</v>
      </c>
      <c r="H18" t="s">
        <v>102</v>
      </c>
      <c r="I18">
        <f>C18-C16</f>
        <v>2</v>
      </c>
    </row>
    <row r="19" spans="2:9" ht="15">
      <c r="B19" t="s">
        <v>99</v>
      </c>
      <c r="C19">
        <f>QUARTILE('joannamei daytum.csv.xls'!C27:C62,4)</f>
        <v>10</v>
      </c>
      <c r="E19" t="s">
        <v>107</v>
      </c>
      <c r="F19">
        <f>(C19+C21)/2</f>
        <v>5</v>
      </c>
      <c r="H19" t="s">
        <v>103</v>
      </c>
      <c r="I19">
        <f>C19-C20</f>
        <v>6</v>
      </c>
    </row>
    <row r="20" spans="2:3" ht="15">
      <c r="B20" t="s">
        <v>100</v>
      </c>
      <c r="C20">
        <f>QUARTILE('joannamei daytum.csv.xls'!C27:C62,0)</f>
        <v>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4">
      <selection activeCell="K9" sqref="K9"/>
    </sheetView>
  </sheetViews>
  <sheetFormatPr defaultColWidth="9.140625" defaultRowHeight="15"/>
  <cols>
    <col min="1" max="1" width="13.8515625" style="0" customWidth="1"/>
  </cols>
  <sheetData>
    <row r="1" spans="1:2" ht="15">
      <c r="A1" s="4" t="s">
        <v>109</v>
      </c>
      <c r="B1" s="4" t="s">
        <v>111</v>
      </c>
    </row>
    <row r="2" spans="1:2" ht="15">
      <c r="A2" s="1">
        <v>5</v>
      </c>
      <c r="B2" s="2">
        <v>0</v>
      </c>
    </row>
    <row r="3" spans="1:2" ht="15">
      <c r="A3" s="1">
        <v>10</v>
      </c>
      <c r="B3" s="2">
        <v>2</v>
      </c>
    </row>
    <row r="4" spans="1:2" ht="15">
      <c r="A4" s="1">
        <v>15</v>
      </c>
      <c r="B4" s="2">
        <v>0</v>
      </c>
    </row>
    <row r="5" spans="1:2" ht="15">
      <c r="A5" s="1">
        <v>20</v>
      </c>
      <c r="B5" s="2">
        <v>7</v>
      </c>
    </row>
    <row r="6" spans="1:2" ht="15">
      <c r="A6" s="1">
        <v>25</v>
      </c>
      <c r="B6" s="2">
        <v>0</v>
      </c>
    </row>
    <row r="7" spans="1:2" ht="15">
      <c r="A7" s="1">
        <v>30</v>
      </c>
      <c r="B7" s="2">
        <v>0</v>
      </c>
    </row>
    <row r="8" spans="1:2" ht="15">
      <c r="A8" s="1">
        <v>35</v>
      </c>
      <c r="B8" s="2">
        <v>0</v>
      </c>
    </row>
    <row r="9" spans="1:2" ht="15">
      <c r="A9" s="1">
        <v>40</v>
      </c>
      <c r="B9" s="2">
        <v>0</v>
      </c>
    </row>
    <row r="10" spans="1:2" ht="15">
      <c r="A10" s="1">
        <v>45</v>
      </c>
      <c r="B10" s="2">
        <v>0</v>
      </c>
    </row>
    <row r="11" spans="1:2" ht="15">
      <c r="A11" s="1">
        <v>50</v>
      </c>
      <c r="B11" s="2">
        <v>0</v>
      </c>
    </row>
    <row r="12" spans="1:2" ht="15">
      <c r="A12" s="1">
        <v>55</v>
      </c>
      <c r="B12" s="2">
        <v>0</v>
      </c>
    </row>
    <row r="13" spans="1:2" ht="15.75" thickBot="1">
      <c r="A13" s="3" t="s">
        <v>110</v>
      </c>
      <c r="B13" s="3">
        <v>2</v>
      </c>
    </row>
    <row r="16" spans="4:11" ht="15">
      <c r="D16" t="s">
        <v>95</v>
      </c>
      <c r="J16" t="s">
        <v>101</v>
      </c>
      <c r="K16">
        <f>STDEV('joannamei daytum.csv.xls'!C2:C12)</f>
        <v>25.915088199032553</v>
      </c>
    </row>
    <row r="17" spans="4:11" ht="15">
      <c r="D17" t="s">
        <v>96</v>
      </c>
      <c r="E17">
        <f>QUARTILE('joannamei daytum.csv.xls'!C2:C12,1)</f>
        <v>17.759999999999998</v>
      </c>
      <c r="G17" t="s">
        <v>104</v>
      </c>
      <c r="H17">
        <f>AVERAGE('joannamei daytum.csv.xls'!C2:C12)</f>
        <v>27.54181818181818</v>
      </c>
      <c r="J17" t="s">
        <v>108</v>
      </c>
      <c r="K17">
        <f>VARP('joannamei daytum.csv.xls'!C2:C12)</f>
        <v>610.537996694215</v>
      </c>
    </row>
    <row r="18" spans="4:11" ht="15">
      <c r="D18" t="s">
        <v>97</v>
      </c>
      <c r="E18">
        <f>QUARTILE('joannamei daytum.csv.xls'!C2:C12,2)</f>
        <v>20</v>
      </c>
      <c r="G18" t="s">
        <v>105</v>
      </c>
      <c r="H18">
        <f>MEDIAN('joannamei daytum.csv.xls'!C2:C12)</f>
        <v>20</v>
      </c>
      <c r="J18" t="s">
        <v>102</v>
      </c>
      <c r="K18">
        <f>E19-E17</f>
        <v>2.240000000000002</v>
      </c>
    </row>
    <row r="19" spans="4:11" ht="15">
      <c r="D19" t="s">
        <v>98</v>
      </c>
      <c r="E19">
        <f>QUARTILE('joannamei daytum.csv.xls'!C2:C12,3)</f>
        <v>20</v>
      </c>
      <c r="G19" t="s">
        <v>106</v>
      </c>
      <c r="H19">
        <f>MODE('joannamei daytum.csv.xls'!C2:C12)</f>
        <v>20</v>
      </c>
      <c r="J19" t="s">
        <v>103</v>
      </c>
      <c r="K19">
        <f>E20-E21</f>
        <v>89.92</v>
      </c>
    </row>
    <row r="20" spans="4:8" ht="15">
      <c r="D20" t="s">
        <v>99</v>
      </c>
      <c r="E20">
        <f>QUARTILE('joannamei daytum.csv.xls'!C2:C12,4)</f>
        <v>95.92</v>
      </c>
      <c r="G20" t="s">
        <v>107</v>
      </c>
      <c r="H20">
        <f>E20-E21/2</f>
        <v>92.92</v>
      </c>
    </row>
    <row r="21" spans="4:5" ht="15">
      <c r="D21" t="s">
        <v>100</v>
      </c>
      <c r="E21">
        <f>QUARTILE('joannamei daytum.csv.xls'!C2:C12,0)</f>
        <v>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11.57421875" style="0" customWidth="1"/>
  </cols>
  <sheetData>
    <row r="1" spans="1:2" ht="15">
      <c r="A1" s="4" t="s">
        <v>114</v>
      </c>
      <c r="B1" s="4" t="s">
        <v>111</v>
      </c>
    </row>
    <row r="2" spans="1:2" ht="15">
      <c r="A2" s="1">
        <v>2</v>
      </c>
      <c r="B2" s="2">
        <v>2</v>
      </c>
    </row>
    <row r="3" spans="1:2" ht="15">
      <c r="A3" s="1">
        <v>3</v>
      </c>
      <c r="B3" s="2">
        <v>3</v>
      </c>
    </row>
    <row r="4" spans="1:2" ht="15">
      <c r="A4" s="1">
        <v>4</v>
      </c>
      <c r="B4" s="2">
        <v>0</v>
      </c>
    </row>
    <row r="5" spans="1:2" ht="15">
      <c r="A5" s="1">
        <v>5</v>
      </c>
      <c r="B5" s="2">
        <v>1</v>
      </c>
    </row>
    <row r="6" spans="1:2" ht="15">
      <c r="A6" s="1">
        <v>6</v>
      </c>
      <c r="B6" s="2">
        <v>2</v>
      </c>
    </row>
    <row r="7" spans="1:2" ht="15">
      <c r="A7" s="1">
        <v>7</v>
      </c>
      <c r="B7" s="2">
        <v>0</v>
      </c>
    </row>
    <row r="8" spans="1:2" ht="15.75" thickBot="1">
      <c r="A8" s="3" t="s">
        <v>110</v>
      </c>
      <c r="B8" s="3">
        <v>0</v>
      </c>
    </row>
    <row r="15" ht="15">
      <c r="C15" t="s">
        <v>95</v>
      </c>
    </row>
    <row r="16" spans="3:10" ht="15">
      <c r="C16" t="s">
        <v>96</v>
      </c>
      <c r="D16">
        <f>QUARTILE('joannamei daytum.csv.xls'!C64:C72,1)</f>
        <v>3</v>
      </c>
      <c r="F16" t="s">
        <v>104</v>
      </c>
      <c r="G16">
        <f>AVERAGE('joannamei daytum.csv.xls'!C64:C72)</f>
        <v>3.6666666666666665</v>
      </c>
      <c r="I16" t="s">
        <v>101</v>
      </c>
      <c r="J16">
        <f>STDEV('joannamei daytum.csv.xls'!C64:C72)</f>
        <v>1.5811388300841898</v>
      </c>
    </row>
    <row r="17" spans="3:10" ht="15">
      <c r="C17" t="s">
        <v>97</v>
      </c>
      <c r="D17">
        <f>QUARTILE('joannamei daytum.csv.xls'!C64:C72,2)</f>
        <v>3</v>
      </c>
      <c r="F17" t="s">
        <v>105</v>
      </c>
      <c r="G17">
        <f>MEDIAN('joannamei daytum.csv.xls'!C64:C72)</f>
        <v>3</v>
      </c>
      <c r="I17" t="s">
        <v>108</v>
      </c>
      <c r="J17">
        <f>VARP('joannamei daytum.csv.xls'!C64:C72)</f>
        <v>2.2222222222222223</v>
      </c>
    </row>
    <row r="18" spans="3:10" ht="15">
      <c r="C18" t="s">
        <v>98</v>
      </c>
      <c r="D18">
        <f>QUARTILE('joannamei daytum.csv.xls'!C64:C72,3)</f>
        <v>5</v>
      </c>
      <c r="F18" t="s">
        <v>106</v>
      </c>
      <c r="G18">
        <f>MODE('joannamei daytum.csv.xls'!C64:C72)</f>
        <v>3</v>
      </c>
      <c r="I18" t="s">
        <v>102</v>
      </c>
      <c r="J18">
        <f>D18-D16</f>
        <v>2</v>
      </c>
    </row>
    <row r="19" spans="3:10" ht="15">
      <c r="C19" t="s">
        <v>99</v>
      </c>
      <c r="D19">
        <f>QUARTILE('joannamei daytum.csv.xls'!C64:C72,4)</f>
        <v>6</v>
      </c>
      <c r="F19" t="s">
        <v>107</v>
      </c>
      <c r="G19">
        <f>D19-D20/2</f>
        <v>5</v>
      </c>
      <c r="I19" t="s">
        <v>103</v>
      </c>
      <c r="J19">
        <f>D19-D20</f>
        <v>4</v>
      </c>
    </row>
    <row r="20" spans="3:4" ht="15">
      <c r="C20" t="s">
        <v>100</v>
      </c>
      <c r="D20">
        <f>QUARTILE('joannamei daytum.csv.xls'!C64:C72,0)</f>
        <v>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12.28125" style="0" customWidth="1"/>
  </cols>
  <sheetData>
    <row r="1" spans="1:2" ht="15">
      <c r="A1" s="4" t="s">
        <v>116</v>
      </c>
      <c r="B1" s="4" t="s">
        <v>111</v>
      </c>
    </row>
    <row r="2" spans="1:2" ht="15">
      <c r="A2" s="1">
        <v>3</v>
      </c>
      <c r="B2" s="2">
        <v>0</v>
      </c>
    </row>
    <row r="3" spans="1:2" ht="15">
      <c r="A3" s="1">
        <v>4</v>
      </c>
      <c r="B3" s="2">
        <v>11</v>
      </c>
    </row>
    <row r="4" spans="1:2" ht="15">
      <c r="A4" s="1">
        <v>5</v>
      </c>
      <c r="B4" s="2">
        <v>1</v>
      </c>
    </row>
    <row r="5" spans="1:2" ht="15">
      <c r="A5" s="1">
        <v>6</v>
      </c>
      <c r="B5" s="2">
        <v>0</v>
      </c>
    </row>
    <row r="6" spans="1:2" ht="15">
      <c r="A6" s="1">
        <v>7</v>
      </c>
      <c r="B6" s="2">
        <v>0</v>
      </c>
    </row>
    <row r="7" spans="1:2" ht="15">
      <c r="A7" s="1">
        <v>8</v>
      </c>
      <c r="B7" s="2">
        <v>0</v>
      </c>
    </row>
    <row r="8" spans="1:2" ht="15">
      <c r="A8" s="1">
        <v>9</v>
      </c>
      <c r="B8" s="2">
        <v>2</v>
      </c>
    </row>
    <row r="9" spans="1:2" ht="15.75" thickBot="1">
      <c r="A9" s="3" t="s">
        <v>110</v>
      </c>
      <c r="B9" s="3">
        <v>0</v>
      </c>
    </row>
    <row r="13" ht="15">
      <c r="D13" t="s">
        <v>95</v>
      </c>
    </row>
    <row r="14" spans="4:11" ht="15">
      <c r="D14" t="s">
        <v>96</v>
      </c>
      <c r="E14">
        <f>QUARTILE('joannamei daytum.csv.xls'!C74:C87,1)</f>
        <v>3.5</v>
      </c>
      <c r="G14" t="s">
        <v>104</v>
      </c>
      <c r="H14">
        <f>AVERAGE('joannamei daytum.csv.xls'!C74:C87)</f>
        <v>4.392857142857143</v>
      </c>
      <c r="J14" t="s">
        <v>101</v>
      </c>
      <c r="K14">
        <f>STDEV('joannamei daytum.csv.xls'!C74:C87)</f>
        <v>1.9920859904649182</v>
      </c>
    </row>
    <row r="15" spans="4:11" ht="15">
      <c r="D15" t="s">
        <v>97</v>
      </c>
      <c r="E15">
        <f>QUARTILE('joannamei daytum.csv.xls'!C74:C87,2)</f>
        <v>3.5</v>
      </c>
      <c r="G15" t="s">
        <v>105</v>
      </c>
      <c r="H15">
        <f>MEDIAN('joannamei daytum.csv.xls'!C74:C87)</f>
        <v>3.5</v>
      </c>
      <c r="J15" t="s">
        <v>108</v>
      </c>
      <c r="K15">
        <f>VARP('joannamei daytum.csv.xls'!C74:C87)</f>
        <v>3.684948979591837</v>
      </c>
    </row>
    <row r="16" spans="4:11" ht="15">
      <c r="D16" t="s">
        <v>98</v>
      </c>
      <c r="E16">
        <f>QUARTILE('joannamei daytum.csv.xls'!C74:C87,3)</f>
        <v>3.5</v>
      </c>
      <c r="G16" t="s">
        <v>106</v>
      </c>
      <c r="H16">
        <f>MODE('joannamei daytum.csv.xls'!C74:C87)</f>
        <v>3.5</v>
      </c>
      <c r="J16" t="s">
        <v>102</v>
      </c>
      <c r="K16">
        <f>E16-E14</f>
        <v>0</v>
      </c>
    </row>
    <row r="17" spans="4:11" ht="15">
      <c r="D17" t="s">
        <v>99</v>
      </c>
      <c r="E17">
        <f>QUARTILE('joannamei daytum.csv.xls'!C74:C87,4)</f>
        <v>9</v>
      </c>
      <c r="G17" t="s">
        <v>107</v>
      </c>
      <c r="H17">
        <f>E17-E18/2</f>
        <v>7.25</v>
      </c>
      <c r="J17" t="s">
        <v>103</v>
      </c>
      <c r="K17">
        <f>E17-E18</f>
        <v>5.5</v>
      </c>
    </row>
    <row r="18" spans="4:5" ht="15">
      <c r="D18" t="s">
        <v>100</v>
      </c>
      <c r="E18">
        <f>QUARTILE('joannamei daytum.csv.xls'!C74:C87,0)</f>
        <v>3.5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66">
      <selection activeCell="G84" sqref="G84"/>
    </sheetView>
  </sheetViews>
  <sheetFormatPr defaultColWidth="9.140625" defaultRowHeight="15"/>
  <cols>
    <col min="1" max="1" width="15.28125" style="0" customWidth="1"/>
    <col min="2" max="2" width="19.8515625" style="0" customWidth="1"/>
  </cols>
  <sheetData>
    <row r="1" spans="1:8" ht="15">
      <c r="A1" t="s">
        <v>0</v>
      </c>
      <c r="B1" t="s">
        <v>1</v>
      </c>
      <c r="C1" t="s">
        <v>2</v>
      </c>
      <c r="D1" t="s">
        <v>3</v>
      </c>
      <c r="H1" t="s">
        <v>109</v>
      </c>
    </row>
    <row r="2" spans="1:8" ht="15">
      <c r="A2" t="s">
        <v>4</v>
      </c>
      <c r="B2" t="s">
        <v>5</v>
      </c>
      <c r="C2">
        <v>6</v>
      </c>
      <c r="D2" t="s">
        <v>4</v>
      </c>
      <c r="H2">
        <v>5</v>
      </c>
    </row>
    <row r="3" spans="1:8" ht="15">
      <c r="A3" t="s">
        <v>4</v>
      </c>
      <c r="B3" t="s">
        <v>6</v>
      </c>
      <c r="C3">
        <v>20</v>
      </c>
      <c r="D3" t="s">
        <v>4</v>
      </c>
      <c r="H3">
        <v>10</v>
      </c>
    </row>
    <row r="4" spans="1:8" ht="15">
      <c r="A4" t="s">
        <v>4</v>
      </c>
      <c r="B4" t="s">
        <v>7</v>
      </c>
      <c r="C4">
        <v>20</v>
      </c>
      <c r="D4" t="s">
        <v>4</v>
      </c>
      <c r="H4">
        <v>15</v>
      </c>
    </row>
    <row r="5" spans="1:8" ht="15">
      <c r="A5" t="s">
        <v>4</v>
      </c>
      <c r="B5" t="s">
        <v>8</v>
      </c>
      <c r="C5">
        <v>55.52</v>
      </c>
      <c r="D5" t="s">
        <v>4</v>
      </c>
      <c r="H5">
        <v>20</v>
      </c>
    </row>
    <row r="6" spans="1:8" ht="15">
      <c r="A6" t="s">
        <v>4</v>
      </c>
      <c r="B6" t="s">
        <v>9</v>
      </c>
      <c r="C6">
        <v>20</v>
      </c>
      <c r="D6" t="s">
        <v>4</v>
      </c>
      <c r="H6">
        <v>25</v>
      </c>
    </row>
    <row r="7" spans="1:8" ht="15">
      <c r="A7" t="s">
        <v>4</v>
      </c>
      <c r="B7" t="s">
        <v>10</v>
      </c>
      <c r="C7">
        <v>95.92</v>
      </c>
      <c r="D7" t="s">
        <v>4</v>
      </c>
      <c r="H7">
        <v>30</v>
      </c>
    </row>
    <row r="8" spans="1:8" ht="15">
      <c r="A8" t="s">
        <v>4</v>
      </c>
      <c r="B8" t="s">
        <v>11</v>
      </c>
      <c r="C8">
        <v>20</v>
      </c>
      <c r="D8" t="s">
        <v>4</v>
      </c>
      <c r="H8">
        <v>35</v>
      </c>
    </row>
    <row r="9" spans="1:8" ht="15">
      <c r="A9" t="s">
        <v>4</v>
      </c>
      <c r="B9" t="s">
        <v>12</v>
      </c>
      <c r="C9">
        <v>10</v>
      </c>
      <c r="D9" t="s">
        <v>4</v>
      </c>
      <c r="H9">
        <v>40</v>
      </c>
    </row>
    <row r="10" spans="1:8" ht="15">
      <c r="A10" t="s">
        <v>13</v>
      </c>
      <c r="B10" t="s">
        <v>14</v>
      </c>
      <c r="C10">
        <v>20</v>
      </c>
      <c r="D10" t="s">
        <v>4</v>
      </c>
      <c r="H10">
        <v>45</v>
      </c>
    </row>
    <row r="11" spans="1:8" ht="15">
      <c r="A11" t="s">
        <v>13</v>
      </c>
      <c r="B11" t="s">
        <v>15</v>
      </c>
      <c r="C11">
        <v>15.52</v>
      </c>
      <c r="D11" t="s">
        <v>4</v>
      </c>
      <c r="H11">
        <v>50</v>
      </c>
    </row>
    <row r="12" spans="1:8" ht="15">
      <c r="A12" t="s">
        <v>13</v>
      </c>
      <c r="B12" t="s">
        <v>16</v>
      </c>
      <c r="C12">
        <v>20</v>
      </c>
      <c r="D12" t="s">
        <v>4</v>
      </c>
      <c r="H12">
        <v>55</v>
      </c>
    </row>
    <row r="13" spans="1:4" ht="15">
      <c r="A13" t="s">
        <v>0</v>
      </c>
      <c r="B13" t="s">
        <v>1</v>
      </c>
      <c r="C13" t="s">
        <v>2</v>
      </c>
      <c r="D13" t="s">
        <v>3</v>
      </c>
    </row>
    <row r="14" spans="1:4" ht="15">
      <c r="A14" t="s">
        <v>17</v>
      </c>
      <c r="B14" t="s">
        <v>18</v>
      </c>
      <c r="C14">
        <v>3</v>
      </c>
      <c r="D14" t="s">
        <v>19</v>
      </c>
    </row>
    <row r="15" spans="1:10" ht="15">
      <c r="A15" t="s">
        <v>17</v>
      </c>
      <c r="B15" t="s">
        <v>20</v>
      </c>
      <c r="C15">
        <v>2</v>
      </c>
      <c r="D15" t="s">
        <v>19</v>
      </c>
      <c r="J15" t="s">
        <v>112</v>
      </c>
    </row>
    <row r="16" spans="1:10" ht="15">
      <c r="A16" t="s">
        <v>17</v>
      </c>
      <c r="B16" t="s">
        <v>21</v>
      </c>
      <c r="C16">
        <v>10</v>
      </c>
      <c r="D16" t="s">
        <v>19</v>
      </c>
      <c r="J16">
        <v>2</v>
      </c>
    </row>
    <row r="17" spans="1:10" ht="15">
      <c r="A17" t="s">
        <v>17</v>
      </c>
      <c r="B17" t="s">
        <v>22</v>
      </c>
      <c r="C17">
        <v>5</v>
      </c>
      <c r="D17" t="s">
        <v>19</v>
      </c>
      <c r="J17">
        <v>4</v>
      </c>
    </row>
    <row r="18" spans="1:10" ht="15">
      <c r="A18" t="s">
        <v>17</v>
      </c>
      <c r="B18" t="s">
        <v>23</v>
      </c>
      <c r="C18">
        <v>10</v>
      </c>
      <c r="D18" t="s">
        <v>19</v>
      </c>
      <c r="J18">
        <v>6</v>
      </c>
    </row>
    <row r="19" spans="1:10" ht="15">
      <c r="A19" t="s">
        <v>17</v>
      </c>
      <c r="B19" t="s">
        <v>24</v>
      </c>
      <c r="C19">
        <v>2</v>
      </c>
      <c r="D19" t="s">
        <v>19</v>
      </c>
      <c r="J19">
        <v>8</v>
      </c>
    </row>
    <row r="20" spans="1:10" ht="15">
      <c r="A20" t="s">
        <v>17</v>
      </c>
      <c r="B20" t="s">
        <v>25</v>
      </c>
      <c r="C20">
        <v>10</v>
      </c>
      <c r="D20" t="s">
        <v>19</v>
      </c>
      <c r="J20">
        <v>10</v>
      </c>
    </row>
    <row r="21" spans="1:10" ht="15">
      <c r="A21" t="s">
        <v>17</v>
      </c>
      <c r="B21" t="s">
        <v>26</v>
      </c>
      <c r="C21">
        <v>9</v>
      </c>
      <c r="D21" t="s">
        <v>19</v>
      </c>
      <c r="J21">
        <v>12</v>
      </c>
    </row>
    <row r="22" spans="1:10" ht="15">
      <c r="A22" t="s">
        <v>17</v>
      </c>
      <c r="B22" t="s">
        <v>27</v>
      </c>
      <c r="C22">
        <v>10</v>
      </c>
      <c r="D22" t="s">
        <v>19</v>
      </c>
      <c r="J22">
        <v>14</v>
      </c>
    </row>
    <row r="23" spans="1:4" ht="15">
      <c r="A23" t="s">
        <v>17</v>
      </c>
      <c r="B23" t="s">
        <v>28</v>
      </c>
      <c r="C23">
        <v>11</v>
      </c>
      <c r="D23" t="s">
        <v>19</v>
      </c>
    </row>
    <row r="24" spans="1:4" ht="15">
      <c r="A24" t="s">
        <v>17</v>
      </c>
      <c r="B24" t="s">
        <v>29</v>
      </c>
      <c r="C24">
        <v>10</v>
      </c>
      <c r="D24" t="s">
        <v>19</v>
      </c>
    </row>
    <row r="25" spans="1:4" ht="15">
      <c r="A25" t="s">
        <v>17</v>
      </c>
      <c r="B25" t="s">
        <v>30</v>
      </c>
      <c r="C25">
        <v>9</v>
      </c>
      <c r="D25" t="s">
        <v>19</v>
      </c>
    </row>
    <row r="26" spans="1:3" ht="15">
      <c r="A26" t="s">
        <v>0</v>
      </c>
      <c r="B26" t="s">
        <v>1</v>
      </c>
      <c r="C26" t="s">
        <v>2</v>
      </c>
    </row>
    <row r="27" spans="1:3" ht="15">
      <c r="A27" t="s">
        <v>31</v>
      </c>
      <c r="B27" t="s">
        <v>32</v>
      </c>
      <c r="C27">
        <v>6</v>
      </c>
    </row>
    <row r="28" spans="1:3" ht="15">
      <c r="A28" t="s">
        <v>31</v>
      </c>
      <c r="B28" t="s">
        <v>33</v>
      </c>
      <c r="C28">
        <v>5</v>
      </c>
    </row>
    <row r="29" spans="1:3" ht="15">
      <c r="A29" t="s">
        <v>31</v>
      </c>
      <c r="B29" t="s">
        <v>34</v>
      </c>
      <c r="C29">
        <v>9</v>
      </c>
    </row>
    <row r="30" spans="1:3" ht="15">
      <c r="A30" t="s">
        <v>31</v>
      </c>
      <c r="B30" t="s">
        <v>35</v>
      </c>
      <c r="C30">
        <v>6</v>
      </c>
    </row>
    <row r="31" spans="1:7" ht="15">
      <c r="A31" t="s">
        <v>31</v>
      </c>
      <c r="B31" t="s">
        <v>36</v>
      </c>
      <c r="C31">
        <v>9</v>
      </c>
      <c r="G31" t="s">
        <v>113</v>
      </c>
    </row>
    <row r="32" spans="1:7" ht="15">
      <c r="A32" t="s">
        <v>31</v>
      </c>
      <c r="B32" t="s">
        <v>37</v>
      </c>
      <c r="C32">
        <v>8</v>
      </c>
      <c r="G32">
        <v>4</v>
      </c>
    </row>
    <row r="33" spans="1:7" ht="15">
      <c r="A33" t="s">
        <v>31</v>
      </c>
      <c r="B33" t="s">
        <v>38</v>
      </c>
      <c r="C33">
        <v>7</v>
      </c>
      <c r="G33">
        <v>5</v>
      </c>
    </row>
    <row r="34" spans="1:7" ht="15">
      <c r="A34" t="s">
        <v>31</v>
      </c>
      <c r="B34" t="s">
        <v>39</v>
      </c>
      <c r="C34">
        <v>7</v>
      </c>
      <c r="G34">
        <v>6</v>
      </c>
    </row>
    <row r="35" spans="1:7" ht="15">
      <c r="A35" t="s">
        <v>31</v>
      </c>
      <c r="B35" t="s">
        <v>40</v>
      </c>
      <c r="C35">
        <v>6</v>
      </c>
      <c r="G35">
        <v>7</v>
      </c>
    </row>
    <row r="36" spans="1:7" ht="15">
      <c r="A36" t="s">
        <v>31</v>
      </c>
      <c r="B36" t="s">
        <v>41</v>
      </c>
      <c r="C36">
        <v>7</v>
      </c>
      <c r="G36">
        <v>8</v>
      </c>
    </row>
    <row r="37" spans="1:7" ht="15">
      <c r="A37" t="s">
        <v>31</v>
      </c>
      <c r="B37" t="s">
        <v>42</v>
      </c>
      <c r="C37">
        <v>8</v>
      </c>
      <c r="G37">
        <v>9</v>
      </c>
    </row>
    <row r="38" spans="1:7" ht="15">
      <c r="A38" t="s">
        <v>31</v>
      </c>
      <c r="B38" t="s">
        <v>43</v>
      </c>
      <c r="C38">
        <v>6</v>
      </c>
      <c r="G38">
        <v>10</v>
      </c>
    </row>
    <row r="39" spans="1:7" ht="15">
      <c r="A39" t="s">
        <v>31</v>
      </c>
      <c r="B39" t="s">
        <v>44</v>
      </c>
      <c r="C39">
        <v>6</v>
      </c>
      <c r="G39">
        <v>11</v>
      </c>
    </row>
    <row r="40" spans="1:3" ht="15">
      <c r="A40" t="s">
        <v>31</v>
      </c>
      <c r="B40" t="s">
        <v>45</v>
      </c>
      <c r="C40">
        <v>6</v>
      </c>
    </row>
    <row r="41" spans="1:3" ht="15">
      <c r="A41" t="s">
        <v>31</v>
      </c>
      <c r="B41" t="s">
        <v>46</v>
      </c>
      <c r="C41">
        <v>7</v>
      </c>
    </row>
    <row r="42" spans="1:3" ht="15">
      <c r="A42" t="s">
        <v>31</v>
      </c>
      <c r="B42" t="s">
        <v>47</v>
      </c>
      <c r="C42">
        <v>8</v>
      </c>
    </row>
    <row r="43" spans="1:3" ht="15">
      <c r="A43" t="s">
        <v>31</v>
      </c>
      <c r="B43" t="s">
        <v>48</v>
      </c>
      <c r="C43">
        <v>8</v>
      </c>
    </row>
    <row r="44" spans="1:3" ht="15">
      <c r="A44" t="s">
        <v>31</v>
      </c>
      <c r="B44" t="s">
        <v>49</v>
      </c>
      <c r="C44">
        <v>9</v>
      </c>
    </row>
    <row r="45" spans="1:3" ht="15">
      <c r="A45" t="s">
        <v>31</v>
      </c>
      <c r="B45" t="s">
        <v>50</v>
      </c>
      <c r="C45">
        <v>7</v>
      </c>
    </row>
    <row r="46" spans="1:3" ht="15">
      <c r="A46" t="s">
        <v>31</v>
      </c>
      <c r="B46" t="s">
        <v>51</v>
      </c>
      <c r="C46">
        <v>6</v>
      </c>
    </row>
    <row r="47" spans="1:3" ht="15">
      <c r="A47" t="s">
        <v>31</v>
      </c>
      <c r="B47" t="s">
        <v>52</v>
      </c>
      <c r="C47">
        <v>6</v>
      </c>
    </row>
    <row r="48" spans="1:3" ht="15">
      <c r="A48" t="s">
        <v>31</v>
      </c>
      <c r="B48" t="s">
        <v>53</v>
      </c>
      <c r="C48">
        <v>6</v>
      </c>
    </row>
    <row r="49" spans="1:3" ht="15">
      <c r="A49" t="s">
        <v>31</v>
      </c>
      <c r="B49" t="s">
        <v>54</v>
      </c>
      <c r="C49">
        <v>7</v>
      </c>
    </row>
    <row r="50" spans="1:3" ht="15">
      <c r="A50" t="s">
        <v>31</v>
      </c>
      <c r="B50" t="s">
        <v>55</v>
      </c>
      <c r="C50">
        <v>10</v>
      </c>
    </row>
    <row r="51" spans="1:3" ht="15">
      <c r="A51" t="s">
        <v>31</v>
      </c>
      <c r="B51" t="s">
        <v>56</v>
      </c>
      <c r="C51">
        <v>8</v>
      </c>
    </row>
    <row r="52" spans="1:3" ht="15">
      <c r="A52" t="s">
        <v>31</v>
      </c>
      <c r="B52" t="s">
        <v>57</v>
      </c>
      <c r="C52">
        <v>7</v>
      </c>
    </row>
    <row r="53" spans="1:3" ht="15">
      <c r="A53" t="s">
        <v>31</v>
      </c>
      <c r="B53" t="s">
        <v>58</v>
      </c>
      <c r="C53">
        <v>5</v>
      </c>
    </row>
    <row r="54" spans="1:3" ht="15">
      <c r="A54" t="s">
        <v>31</v>
      </c>
      <c r="B54" t="s">
        <v>59</v>
      </c>
      <c r="C54">
        <v>6</v>
      </c>
    </row>
    <row r="55" spans="1:3" ht="15">
      <c r="A55" t="s">
        <v>31</v>
      </c>
      <c r="B55" t="s">
        <v>60</v>
      </c>
      <c r="C55">
        <v>7</v>
      </c>
    </row>
    <row r="56" spans="1:3" ht="15">
      <c r="A56" t="s">
        <v>31</v>
      </c>
      <c r="B56" t="s">
        <v>61</v>
      </c>
      <c r="C56">
        <v>5</v>
      </c>
    </row>
    <row r="57" spans="1:3" ht="15">
      <c r="A57" t="s">
        <v>31</v>
      </c>
      <c r="B57" t="s">
        <v>62</v>
      </c>
      <c r="C57">
        <v>7</v>
      </c>
    </row>
    <row r="58" spans="1:3" ht="15">
      <c r="A58" t="s">
        <v>31</v>
      </c>
      <c r="B58" t="s">
        <v>63</v>
      </c>
      <c r="C58">
        <v>6</v>
      </c>
    </row>
    <row r="59" spans="1:3" ht="15">
      <c r="A59" t="s">
        <v>31</v>
      </c>
      <c r="B59" t="s">
        <v>64</v>
      </c>
      <c r="C59">
        <v>8</v>
      </c>
    </row>
    <row r="60" spans="1:3" ht="15">
      <c r="A60" t="s">
        <v>31</v>
      </c>
      <c r="B60" t="s">
        <v>65</v>
      </c>
      <c r="C60">
        <v>7</v>
      </c>
    </row>
    <row r="61" spans="1:3" ht="15">
      <c r="A61" t="s">
        <v>31</v>
      </c>
      <c r="B61" t="s">
        <v>66</v>
      </c>
      <c r="C61">
        <v>7</v>
      </c>
    </row>
    <row r="62" spans="1:3" ht="15">
      <c r="A62" t="s">
        <v>31</v>
      </c>
      <c r="B62" t="s">
        <v>67</v>
      </c>
      <c r="C62">
        <v>4</v>
      </c>
    </row>
    <row r="63" spans="1:4" ht="15">
      <c r="A63" t="s">
        <v>0</v>
      </c>
      <c r="B63" t="s">
        <v>1</v>
      </c>
      <c r="C63" t="s">
        <v>2</v>
      </c>
      <c r="D63" t="s">
        <v>3</v>
      </c>
    </row>
    <row r="64" spans="1:10" ht="15">
      <c r="A64" t="s">
        <v>68</v>
      </c>
      <c r="B64" t="s">
        <v>69</v>
      </c>
      <c r="C64">
        <v>3</v>
      </c>
      <c r="D64" t="s">
        <v>70</v>
      </c>
      <c r="J64" t="s">
        <v>114</v>
      </c>
    </row>
    <row r="65" spans="1:10" ht="15">
      <c r="A65" t="s">
        <v>68</v>
      </c>
      <c r="B65" t="s">
        <v>71</v>
      </c>
      <c r="C65">
        <v>6</v>
      </c>
      <c r="D65" t="s">
        <v>70</v>
      </c>
      <c r="J65">
        <v>2</v>
      </c>
    </row>
    <row r="66" spans="1:10" ht="15">
      <c r="A66" t="s">
        <v>68</v>
      </c>
      <c r="B66" t="s">
        <v>72</v>
      </c>
      <c r="C66">
        <v>6</v>
      </c>
      <c r="D66" t="s">
        <v>70</v>
      </c>
      <c r="J66">
        <v>3</v>
      </c>
    </row>
    <row r="67" spans="1:10" ht="15">
      <c r="A67" t="s">
        <v>68</v>
      </c>
      <c r="B67" t="s">
        <v>73</v>
      </c>
      <c r="C67">
        <v>2</v>
      </c>
      <c r="D67" t="s">
        <v>70</v>
      </c>
      <c r="J67">
        <v>4</v>
      </c>
    </row>
    <row r="68" spans="1:10" ht="15">
      <c r="A68" t="s">
        <v>68</v>
      </c>
      <c r="B68" t="s">
        <v>74</v>
      </c>
      <c r="C68">
        <v>3</v>
      </c>
      <c r="D68" t="s">
        <v>70</v>
      </c>
      <c r="J68">
        <v>5</v>
      </c>
    </row>
    <row r="69" spans="1:10" ht="15">
      <c r="A69" t="s">
        <v>68</v>
      </c>
      <c r="B69" t="s">
        <v>75</v>
      </c>
      <c r="C69">
        <v>3</v>
      </c>
      <c r="D69" t="s">
        <v>70</v>
      </c>
      <c r="J69">
        <v>6</v>
      </c>
    </row>
    <row r="70" spans="1:10" ht="15">
      <c r="A70" t="s">
        <v>68</v>
      </c>
      <c r="B70" t="s">
        <v>76</v>
      </c>
      <c r="C70">
        <v>3</v>
      </c>
      <c r="D70" t="s">
        <v>70</v>
      </c>
      <c r="J70">
        <v>7</v>
      </c>
    </row>
    <row r="71" spans="1:4" ht="15">
      <c r="A71" t="s">
        <v>68</v>
      </c>
      <c r="B71" t="s">
        <v>77</v>
      </c>
      <c r="C71">
        <v>5</v>
      </c>
      <c r="D71" t="s">
        <v>70</v>
      </c>
    </row>
    <row r="72" spans="1:4" ht="15">
      <c r="A72" t="s">
        <v>68</v>
      </c>
      <c r="B72" t="s">
        <v>78</v>
      </c>
      <c r="C72">
        <v>2</v>
      </c>
      <c r="D72" t="s">
        <v>70</v>
      </c>
    </row>
    <row r="73" spans="1:4" ht="15">
      <c r="A73" t="s">
        <v>0</v>
      </c>
      <c r="B73" t="s">
        <v>1</v>
      </c>
      <c r="C73" t="s">
        <v>2</v>
      </c>
      <c r="D73" t="s">
        <v>3</v>
      </c>
    </row>
    <row r="74" spans="1:4" ht="15">
      <c r="A74" t="s">
        <v>79</v>
      </c>
      <c r="B74" t="s">
        <v>80</v>
      </c>
      <c r="C74">
        <v>3.5</v>
      </c>
      <c r="D74" t="s">
        <v>81</v>
      </c>
    </row>
    <row r="75" spans="1:4" ht="15">
      <c r="A75" t="s">
        <v>79</v>
      </c>
      <c r="B75" t="s">
        <v>82</v>
      </c>
      <c r="C75">
        <v>3.5</v>
      </c>
      <c r="D75" t="s">
        <v>81</v>
      </c>
    </row>
    <row r="76" spans="1:4" ht="15">
      <c r="A76" t="s">
        <v>79</v>
      </c>
      <c r="B76" t="s">
        <v>83</v>
      </c>
      <c r="C76">
        <v>3.5</v>
      </c>
      <c r="D76" t="s">
        <v>81</v>
      </c>
    </row>
    <row r="77" spans="1:4" ht="15">
      <c r="A77" t="s">
        <v>79</v>
      </c>
      <c r="B77" t="s">
        <v>84</v>
      </c>
      <c r="C77">
        <v>9</v>
      </c>
      <c r="D77" t="s">
        <v>81</v>
      </c>
    </row>
    <row r="78" spans="1:9" ht="15">
      <c r="A78" t="s">
        <v>79</v>
      </c>
      <c r="B78" t="s">
        <v>85</v>
      </c>
      <c r="C78">
        <v>9</v>
      </c>
      <c r="D78" t="s">
        <v>81</v>
      </c>
      <c r="I78" t="s">
        <v>115</v>
      </c>
    </row>
    <row r="79" spans="1:9" ht="15">
      <c r="A79" t="s">
        <v>79</v>
      </c>
      <c r="B79" t="s">
        <v>86</v>
      </c>
      <c r="C79">
        <v>5</v>
      </c>
      <c r="D79" t="s">
        <v>81</v>
      </c>
      <c r="I79">
        <v>3</v>
      </c>
    </row>
    <row r="80" spans="1:9" ht="15">
      <c r="A80" t="s">
        <v>79</v>
      </c>
      <c r="B80" t="s">
        <v>87</v>
      </c>
      <c r="C80">
        <v>3.5</v>
      </c>
      <c r="D80" t="s">
        <v>81</v>
      </c>
      <c r="I80">
        <v>4</v>
      </c>
    </row>
    <row r="81" spans="1:9" ht="15">
      <c r="A81" t="s">
        <v>79</v>
      </c>
      <c r="B81" t="s">
        <v>88</v>
      </c>
      <c r="C81">
        <v>3.5</v>
      </c>
      <c r="D81" t="s">
        <v>81</v>
      </c>
      <c r="I81">
        <v>5</v>
      </c>
    </row>
    <row r="82" spans="1:9" ht="15">
      <c r="A82" t="s">
        <v>79</v>
      </c>
      <c r="B82" t="s">
        <v>89</v>
      </c>
      <c r="C82">
        <v>3.5</v>
      </c>
      <c r="D82" t="s">
        <v>81</v>
      </c>
      <c r="I82">
        <v>6</v>
      </c>
    </row>
    <row r="83" spans="1:9" ht="15">
      <c r="A83" t="s">
        <v>79</v>
      </c>
      <c r="B83" t="s">
        <v>90</v>
      </c>
      <c r="C83">
        <v>3.5</v>
      </c>
      <c r="D83" t="s">
        <v>81</v>
      </c>
      <c r="I83">
        <v>7</v>
      </c>
    </row>
    <row r="84" spans="1:9" ht="15">
      <c r="A84" t="s">
        <v>79</v>
      </c>
      <c r="B84" t="s">
        <v>91</v>
      </c>
      <c r="C84">
        <v>3.5</v>
      </c>
      <c r="D84" t="s">
        <v>81</v>
      </c>
      <c r="I84">
        <v>8</v>
      </c>
    </row>
    <row r="85" spans="1:9" ht="15">
      <c r="A85" t="s">
        <v>79</v>
      </c>
      <c r="B85" t="s">
        <v>92</v>
      </c>
      <c r="C85">
        <v>3.5</v>
      </c>
      <c r="D85" t="s">
        <v>81</v>
      </c>
      <c r="I85">
        <v>9</v>
      </c>
    </row>
    <row r="86" spans="1:4" ht="15">
      <c r="A86" t="s">
        <v>79</v>
      </c>
      <c r="B86" t="s">
        <v>93</v>
      </c>
      <c r="C86">
        <v>3.5</v>
      </c>
      <c r="D86" t="s">
        <v>81</v>
      </c>
    </row>
    <row r="87" spans="1:4" ht="15">
      <c r="A87" t="s">
        <v>79</v>
      </c>
      <c r="B87" t="s">
        <v>94</v>
      </c>
      <c r="C87">
        <v>3.5</v>
      </c>
      <c r="D87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G60</dc:creator>
  <cp:keywords/>
  <dc:description/>
  <cp:lastModifiedBy>ITMS</cp:lastModifiedBy>
  <dcterms:created xsi:type="dcterms:W3CDTF">2012-03-09T03:01:17Z</dcterms:created>
  <dcterms:modified xsi:type="dcterms:W3CDTF">2012-03-13T17:59:35Z</dcterms:modified>
  <cp:category/>
  <cp:version/>
  <cp:contentType/>
  <cp:contentStatus/>
</cp:coreProperties>
</file>