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6275" windowHeight="8760"/>
  </bookViews>
  <sheets>
    <sheet name="Cost of Grocery" sheetId="1" r:id="rId1"/>
    <sheet name="Days Exercised" sheetId="2" r:id="rId2"/>
    <sheet name="Laundry Cost" sheetId="3" r:id="rId3"/>
    <sheet name="Cooking Time" sheetId="4" r:id="rId4"/>
    <sheet name="Bible Reading" sheetId="5" r:id="rId5"/>
  </sheets>
  <calcPr calcId="125725"/>
  <fileRecoveryPr repairLoad="1"/>
</workbook>
</file>

<file path=xl/calcChain.xml><?xml version="1.0" encoding="utf-8"?>
<calcChain xmlns="http://schemas.openxmlformats.org/spreadsheetml/2006/main">
  <c r="E34" i="5"/>
  <c r="E33"/>
  <c r="E35" s="1"/>
  <c r="E32"/>
  <c r="B36"/>
  <c r="B35"/>
  <c r="B34"/>
  <c r="B33"/>
  <c r="B32"/>
  <c r="B37"/>
  <c r="E37" i="4"/>
  <c r="E36"/>
  <c r="E35"/>
  <c r="B39"/>
  <c r="B41" s="1"/>
  <c r="B38"/>
  <c r="B37"/>
  <c r="B36"/>
  <c r="B35"/>
  <c r="E34" i="3"/>
  <c r="E33"/>
  <c r="E32"/>
  <c r="B34"/>
  <c r="B33"/>
  <c r="B32"/>
  <c r="B31"/>
  <c r="B30"/>
  <c r="B36"/>
  <c r="B34" i="2"/>
  <c r="E20" i="1"/>
  <c r="E19"/>
  <c r="B20"/>
  <c r="E18"/>
  <c r="E17"/>
  <c r="E16"/>
  <c r="E15"/>
  <c r="B21"/>
  <c r="B19"/>
  <c r="B18"/>
  <c r="B17"/>
  <c r="B38" i="5" l="1"/>
  <c r="E38" i="4"/>
  <c r="B40"/>
  <c r="E35" i="3"/>
  <c r="B35"/>
  <c r="E8" i="1"/>
  <c r="B16"/>
  <c r="B15"/>
  <c r="E5" i="2"/>
  <c r="D5"/>
  <c r="E4"/>
  <c r="D4"/>
</calcChain>
</file>

<file path=xl/sharedStrings.xml><?xml version="1.0" encoding="utf-8"?>
<sst xmlns="http://schemas.openxmlformats.org/spreadsheetml/2006/main" count="93" uniqueCount="45">
  <si>
    <t>Dates</t>
  </si>
  <si>
    <t>2.6.12</t>
  </si>
  <si>
    <t>2.7.12</t>
  </si>
  <si>
    <t>2.8.12</t>
  </si>
  <si>
    <t>2.13.12</t>
  </si>
  <si>
    <t>2.15.12</t>
  </si>
  <si>
    <t>2.23.12</t>
  </si>
  <si>
    <t>2.24.12</t>
  </si>
  <si>
    <t>2.26.12</t>
  </si>
  <si>
    <t>2.27.12</t>
  </si>
  <si>
    <t>Cost in Dollars</t>
  </si>
  <si>
    <t>Exercised or Not</t>
  </si>
  <si>
    <t>2.5.12</t>
  </si>
  <si>
    <t>2.16.12</t>
  </si>
  <si>
    <t>Time to Cook in Minutes</t>
  </si>
  <si>
    <t>2.11.12</t>
  </si>
  <si>
    <t>2.12.12</t>
  </si>
  <si>
    <t>2.18.12</t>
  </si>
  <si>
    <t>2.19.12</t>
  </si>
  <si>
    <t>2.29.12</t>
  </si>
  <si>
    <t>2.25.12</t>
  </si>
  <si>
    <t>Number of Chapters</t>
  </si>
  <si>
    <t>2.4.12</t>
  </si>
  <si>
    <t>Total Days Excercised</t>
  </si>
  <si>
    <t>Total Days No Exercised</t>
  </si>
  <si>
    <t>%</t>
  </si>
  <si>
    <t>Mean</t>
  </si>
  <si>
    <t>D</t>
  </si>
  <si>
    <t>Mode</t>
  </si>
  <si>
    <t>Midrange</t>
  </si>
  <si>
    <t xml:space="preserve">Days </t>
  </si>
  <si>
    <t>Laud</t>
  </si>
  <si>
    <r>
      <t>Max (Q</t>
    </r>
    <r>
      <rPr>
        <sz val="11"/>
        <color theme="1"/>
        <rFont val="Calibri"/>
        <family val="2"/>
      </rPr>
      <t>₄)</t>
    </r>
  </si>
  <si>
    <r>
      <t>Min (Q</t>
    </r>
    <r>
      <rPr>
        <sz val="11"/>
        <color theme="1"/>
        <rFont val="Calibri"/>
        <family val="2"/>
      </rPr>
      <t>₀)</t>
    </r>
  </si>
  <si>
    <r>
      <t>Median (Q</t>
    </r>
    <r>
      <rPr>
        <sz val="11"/>
        <color theme="1"/>
        <rFont val="Calibri"/>
        <family val="2"/>
      </rPr>
      <t>₂)</t>
    </r>
  </si>
  <si>
    <r>
      <t>Q</t>
    </r>
    <r>
      <rPr>
        <sz val="11"/>
        <color theme="1"/>
        <rFont val="Calibri"/>
        <family val="2"/>
      </rPr>
      <t>₁</t>
    </r>
  </si>
  <si>
    <r>
      <t>Q</t>
    </r>
    <r>
      <rPr>
        <sz val="11"/>
        <color theme="1"/>
        <rFont val="Calibri"/>
        <family val="2"/>
      </rPr>
      <t>₃</t>
    </r>
  </si>
  <si>
    <t>Quartile 1</t>
  </si>
  <si>
    <t>Quartile 3</t>
  </si>
  <si>
    <r>
      <t>Range (Q</t>
    </r>
    <r>
      <rPr>
        <sz val="11"/>
        <color theme="1"/>
        <rFont val="Calibri"/>
        <family val="2"/>
      </rPr>
      <t>₄-Q₀)</t>
    </r>
  </si>
  <si>
    <r>
      <t>S.D. (</t>
    </r>
    <r>
      <rPr>
        <sz val="11"/>
        <color theme="1"/>
        <rFont val="Calibri"/>
        <family val="2"/>
      </rPr>
      <t>δ)</t>
    </r>
  </si>
  <si>
    <t>I.Q.R.(Q3-Q1)</t>
  </si>
  <si>
    <r>
      <t>Quartile 1 (Q</t>
    </r>
    <r>
      <rPr>
        <sz val="11"/>
        <color theme="1"/>
        <rFont val="Calibri"/>
        <family val="2"/>
      </rPr>
      <t>₁)</t>
    </r>
  </si>
  <si>
    <r>
      <t>Quartile 3 (Q</t>
    </r>
    <r>
      <rPr>
        <sz val="11"/>
        <color theme="1"/>
        <rFont val="Calibri"/>
        <family val="2"/>
      </rPr>
      <t>₃)</t>
    </r>
  </si>
  <si>
    <t>Used for Calc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</si>
</sst>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Cost in Dollars spent on Grocery for February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'Cost of Grocery'!$B$3</c:f>
              <c:strCache>
                <c:ptCount val="1"/>
                <c:pt idx="0">
                  <c:v>Cost in Dollars</c:v>
                </c:pt>
              </c:strCache>
            </c:strRef>
          </c:tx>
          <c:cat>
            <c:strRef>
              <c:f>'Cost of Grocery'!$A$4:$A$13</c:f>
              <c:strCache>
                <c:ptCount val="10"/>
                <c:pt idx="0">
                  <c:v>2.6.12</c:v>
                </c:pt>
                <c:pt idx="1">
                  <c:v>2.7.12</c:v>
                </c:pt>
                <c:pt idx="2">
                  <c:v>2.8.12</c:v>
                </c:pt>
                <c:pt idx="3">
                  <c:v>2.13.12</c:v>
                </c:pt>
                <c:pt idx="4">
                  <c:v>2.15.12</c:v>
                </c:pt>
                <c:pt idx="5">
                  <c:v>2.15.12</c:v>
                </c:pt>
                <c:pt idx="6">
                  <c:v>2.23.12</c:v>
                </c:pt>
                <c:pt idx="7">
                  <c:v>2.24.12</c:v>
                </c:pt>
                <c:pt idx="8">
                  <c:v>2.26.12</c:v>
                </c:pt>
                <c:pt idx="9">
                  <c:v>2.27.12</c:v>
                </c:pt>
              </c:strCache>
            </c:strRef>
          </c:cat>
          <c:val>
            <c:numRef>
              <c:f>'Cost of Grocery'!$B$4:$B$13</c:f>
              <c:numCache>
                <c:formatCode>General</c:formatCode>
                <c:ptCount val="10"/>
                <c:pt idx="0">
                  <c:v>14.06</c:v>
                </c:pt>
                <c:pt idx="1">
                  <c:v>8.0500000000000007</c:v>
                </c:pt>
                <c:pt idx="2">
                  <c:v>40.32</c:v>
                </c:pt>
                <c:pt idx="3">
                  <c:v>23.49</c:v>
                </c:pt>
                <c:pt idx="4">
                  <c:v>31.53</c:v>
                </c:pt>
                <c:pt idx="5">
                  <c:v>7.07</c:v>
                </c:pt>
                <c:pt idx="6">
                  <c:v>1.49</c:v>
                </c:pt>
                <c:pt idx="7">
                  <c:v>12</c:v>
                </c:pt>
                <c:pt idx="8">
                  <c:v>3.18</c:v>
                </c:pt>
                <c:pt idx="9">
                  <c:v>16.07</c:v>
                </c:pt>
              </c:numCache>
            </c:numRef>
          </c:val>
        </c:ser>
        <c:dLbls/>
        <c:gapWidth val="0"/>
        <c:axId val="66863872"/>
        <c:axId val="66865408"/>
      </c:barChart>
      <c:catAx>
        <c:axId val="66863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Dates</a:t>
                </a:r>
              </a:p>
            </c:rich>
          </c:tx>
          <c:layout/>
        </c:title>
        <c:majorTickMark val="none"/>
        <c:tickLblPos val="nextTo"/>
        <c:crossAx val="66865408"/>
        <c:crosses val="autoZero"/>
        <c:auto val="1"/>
        <c:lblAlgn val="ctr"/>
        <c:lblOffset val="100"/>
      </c:catAx>
      <c:valAx>
        <c:axId val="668654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in Dollars</a:t>
                </a:r>
              </a:p>
            </c:rich>
          </c:tx>
          <c:layout/>
        </c:title>
        <c:numFmt formatCode="General" sourceLinked="1"/>
        <c:tickLblPos val="nextTo"/>
        <c:crossAx val="6686387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Comparing Days</a:t>
            </a:r>
            <a:r>
              <a:rPr lang="en-US" baseline="0"/>
              <a:t> Exercised to Days No Exercise</a:t>
            </a:r>
            <a:endParaRPr lang="en-US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cat>
            <c:strRef>
              <c:f>'Days Exercised'!$D$3:$E$3</c:f>
              <c:strCache>
                <c:ptCount val="2"/>
                <c:pt idx="0">
                  <c:v>Total Days Excercised</c:v>
                </c:pt>
                <c:pt idx="1">
                  <c:v>Total Days No Exercised</c:v>
                </c:pt>
              </c:strCache>
            </c:strRef>
          </c:cat>
          <c:val>
            <c:numRef>
              <c:f>'Days Exercised'!$D$4:$E$4</c:f>
              <c:numCache>
                <c:formatCode>General</c:formatCode>
                <c:ptCount val="2"/>
                <c:pt idx="0">
                  <c:v>11</c:v>
                </c:pt>
                <c:pt idx="1">
                  <c:v>18</c:v>
                </c:pt>
              </c:numCache>
            </c:numRef>
          </c:val>
        </c:ser>
        <c:dLbls/>
        <c:gapWidth val="55"/>
        <c:overlap val="100"/>
        <c:axId val="90187648"/>
        <c:axId val="90189184"/>
      </c:barChart>
      <c:catAx>
        <c:axId val="90187648"/>
        <c:scaling>
          <c:orientation val="minMax"/>
        </c:scaling>
        <c:axPos val="l"/>
        <c:majorTickMark val="none"/>
        <c:tickLblPos val="nextTo"/>
        <c:crossAx val="90189184"/>
        <c:crosses val="autoZero"/>
        <c:auto val="1"/>
        <c:lblAlgn val="ctr"/>
        <c:lblOffset val="100"/>
      </c:catAx>
      <c:valAx>
        <c:axId val="90189184"/>
        <c:scaling>
          <c:orientation val="minMax"/>
        </c:scaling>
        <c:axPos val="b"/>
        <c:minorGridlines/>
        <c:numFmt formatCode="General" sourceLinked="1"/>
        <c:majorTickMark val="none"/>
        <c:tickLblPos val="nextTo"/>
        <c:crossAx val="9018764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Laundry Cost For February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'Laundry Cost'!$B$4</c:f>
              <c:strCache>
                <c:ptCount val="1"/>
                <c:pt idx="0">
                  <c:v>Cost in Dollars</c:v>
                </c:pt>
              </c:strCache>
            </c:strRef>
          </c:tx>
          <c:cat>
            <c:strRef>
              <c:f>'Laundry Cost'!$A$5:$A$7</c:f>
              <c:strCache>
                <c:ptCount val="3"/>
                <c:pt idx="0">
                  <c:v>2.5.12</c:v>
                </c:pt>
                <c:pt idx="1">
                  <c:v>2.16.12</c:v>
                </c:pt>
                <c:pt idx="2">
                  <c:v>2.24.12</c:v>
                </c:pt>
              </c:strCache>
            </c:strRef>
          </c:cat>
          <c:val>
            <c:numRef>
              <c:f>'Laundry Cost'!$B$5:$B$7</c:f>
              <c:numCache>
                <c:formatCode>General</c:formatCode>
                <c:ptCount val="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</c:ser>
        <c:gapWidth val="0"/>
        <c:axId val="67847296"/>
        <c:axId val="67849216"/>
      </c:barChart>
      <c:catAx>
        <c:axId val="67847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Dates</a:t>
                </a:r>
              </a:p>
            </c:rich>
          </c:tx>
          <c:layout/>
        </c:title>
        <c:tickLblPos val="nextTo"/>
        <c:crossAx val="67849216"/>
        <c:crosses val="autoZero"/>
        <c:auto val="1"/>
        <c:lblAlgn val="ctr"/>
        <c:lblOffset val="100"/>
      </c:catAx>
      <c:valAx>
        <c:axId val="678492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in Dollars</a:t>
                </a:r>
              </a:p>
            </c:rich>
          </c:tx>
          <c:layout/>
        </c:title>
        <c:numFmt formatCode="General" sourceLinked="1"/>
        <c:tickLblPos val="nextTo"/>
        <c:crossAx val="678472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2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'Cooking Time'!$B$3</c:f>
              <c:strCache>
                <c:ptCount val="1"/>
                <c:pt idx="0">
                  <c:v>Time to Cook in Minutes</c:v>
                </c:pt>
              </c:strCache>
            </c:strRef>
          </c:tx>
          <c:cat>
            <c:strRef>
              <c:f>'Cooking Time'!$A$4:$A$13</c:f>
              <c:strCache>
                <c:ptCount val="10"/>
                <c:pt idx="0">
                  <c:v>2.11.12</c:v>
                </c:pt>
                <c:pt idx="1">
                  <c:v>2.12.12</c:v>
                </c:pt>
                <c:pt idx="2">
                  <c:v>2.13.12</c:v>
                </c:pt>
                <c:pt idx="3">
                  <c:v>2.18.12</c:v>
                </c:pt>
                <c:pt idx="4">
                  <c:v>2.19.12</c:v>
                </c:pt>
                <c:pt idx="5">
                  <c:v>2.24.12</c:v>
                </c:pt>
                <c:pt idx="6">
                  <c:v>2.25.12</c:v>
                </c:pt>
                <c:pt idx="7">
                  <c:v>2.26.12</c:v>
                </c:pt>
                <c:pt idx="8">
                  <c:v>2.25.12</c:v>
                </c:pt>
                <c:pt idx="9">
                  <c:v>2.29.12</c:v>
                </c:pt>
              </c:strCache>
            </c:strRef>
          </c:cat>
          <c:val>
            <c:numRef>
              <c:f>'Cooking Time'!$B$4:$B$13</c:f>
              <c:numCache>
                <c:formatCode>General</c:formatCode>
                <c:ptCount val="10"/>
                <c:pt idx="0">
                  <c:v>15</c:v>
                </c:pt>
                <c:pt idx="1">
                  <c:v>25</c:v>
                </c:pt>
                <c:pt idx="2">
                  <c:v>25</c:v>
                </c:pt>
                <c:pt idx="3">
                  <c:v>45</c:v>
                </c:pt>
                <c:pt idx="4">
                  <c:v>30</c:v>
                </c:pt>
                <c:pt idx="5">
                  <c:v>25</c:v>
                </c:pt>
                <c:pt idx="6">
                  <c:v>15</c:v>
                </c:pt>
                <c:pt idx="7">
                  <c:v>35</c:v>
                </c:pt>
                <c:pt idx="8">
                  <c:v>20</c:v>
                </c:pt>
                <c:pt idx="9">
                  <c:v>15</c:v>
                </c:pt>
              </c:numCache>
            </c:numRef>
          </c:val>
        </c:ser>
        <c:gapWidth val="0"/>
        <c:axId val="67890176"/>
        <c:axId val="67785856"/>
      </c:barChart>
      <c:catAx>
        <c:axId val="67890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Dates</a:t>
                </a:r>
              </a:p>
            </c:rich>
          </c:tx>
          <c:layout/>
        </c:title>
        <c:tickLblPos val="nextTo"/>
        <c:crossAx val="67785856"/>
        <c:crosses val="autoZero"/>
        <c:auto val="1"/>
        <c:lblAlgn val="ctr"/>
        <c:lblOffset val="100"/>
      </c:catAx>
      <c:valAx>
        <c:axId val="677858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Cooking time in Minutes</a:t>
                </a:r>
              </a:p>
            </c:rich>
          </c:tx>
          <c:layout/>
        </c:title>
        <c:numFmt formatCode="General" sourceLinked="1"/>
        <c:tickLblPos val="nextTo"/>
        <c:crossAx val="678901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9"/>
  <c:chart>
    <c:title>
      <c:tx>
        <c:rich>
          <a:bodyPr/>
          <a:lstStyle/>
          <a:p>
            <a:pPr>
              <a:defRPr/>
            </a:pPr>
            <a:r>
              <a:rPr lang="en-US"/>
              <a:t>Number of Chapters Read</a:t>
            </a:r>
          </a:p>
        </c:rich>
      </c:tx>
      <c:layout>
        <c:manualLayout>
          <c:xMode val="edge"/>
          <c:yMode val="edge"/>
          <c:x val="0.30208414239482223"/>
          <c:y val="2.8586008676126966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'Bible Reading'!$B$4</c:f>
              <c:strCache>
                <c:ptCount val="1"/>
                <c:pt idx="0">
                  <c:v>Number of Chapters</c:v>
                </c:pt>
              </c:strCache>
            </c:strRef>
          </c:tx>
          <c:cat>
            <c:strRef>
              <c:f>'Bible Reading'!$A$5:$A$10</c:f>
              <c:strCache>
                <c:ptCount val="6"/>
                <c:pt idx="0">
                  <c:v>2.4.12</c:v>
                </c:pt>
                <c:pt idx="1">
                  <c:v>2.7.12</c:v>
                </c:pt>
                <c:pt idx="2">
                  <c:v>2.11.12</c:v>
                </c:pt>
                <c:pt idx="3">
                  <c:v>2.18.12</c:v>
                </c:pt>
                <c:pt idx="4">
                  <c:v>2.19.12</c:v>
                </c:pt>
                <c:pt idx="5">
                  <c:v>2.25.12</c:v>
                </c:pt>
              </c:strCache>
            </c:strRef>
          </c:cat>
          <c:val>
            <c:numRef>
              <c:f>'Bible Reading'!$B$5:$B$10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gapWidth val="0"/>
        <c:axId val="67806720"/>
        <c:axId val="67808640"/>
      </c:barChart>
      <c:catAx>
        <c:axId val="67806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Dates</a:t>
                </a:r>
              </a:p>
            </c:rich>
          </c:tx>
          <c:layout/>
        </c:title>
        <c:tickLblPos val="nextTo"/>
        <c:crossAx val="67808640"/>
        <c:crosses val="autoZero"/>
        <c:auto val="1"/>
        <c:lblAlgn val="ctr"/>
        <c:lblOffset val="100"/>
      </c:catAx>
      <c:valAx>
        <c:axId val="678086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Chapthers Read</a:t>
                </a:r>
              </a:p>
            </c:rich>
          </c:tx>
          <c:layout/>
        </c:title>
        <c:numFmt formatCode="General" sourceLinked="1"/>
        <c:tickLblPos val="nextTo"/>
        <c:crossAx val="678067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0</xdr:row>
      <xdr:rowOff>123825</xdr:rowOff>
    </xdr:from>
    <xdr:ext cx="3133725" cy="264560"/>
    <xdr:sp macro="" textlink="">
      <xdr:nvSpPr>
        <xdr:cNvPr id="2" name="TextBox 1"/>
        <xdr:cNvSpPr txBox="1"/>
      </xdr:nvSpPr>
      <xdr:spPr>
        <a:xfrm>
          <a:off x="390525" y="123825"/>
          <a:ext cx="3133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Cost of Grocery For The Month of February</a:t>
          </a:r>
        </a:p>
      </xdr:txBody>
    </xdr:sp>
    <xdr:clientData/>
  </xdr:oneCellAnchor>
  <xdr:twoCellAnchor>
    <xdr:from>
      <xdr:col>0</xdr:col>
      <xdr:colOff>223837</xdr:colOff>
      <xdr:row>22</xdr:row>
      <xdr:rowOff>71437</xdr:rowOff>
    </xdr:from>
    <xdr:to>
      <xdr:col>6</xdr:col>
      <xdr:colOff>4762</xdr:colOff>
      <xdr:row>36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790575</xdr:colOff>
      <xdr:row>37</xdr:row>
      <xdr:rowOff>47625</xdr:rowOff>
    </xdr:from>
    <xdr:to>
      <xdr:col>3</xdr:col>
      <xdr:colOff>123825</xdr:colOff>
      <xdr:row>38</xdr:row>
      <xdr:rowOff>171450</xdr:rowOff>
    </xdr:to>
    <xdr:sp macro="" textlink="">
      <xdr:nvSpPr>
        <xdr:cNvPr id="4" name="TextBox 3"/>
        <xdr:cNvSpPr txBox="1"/>
      </xdr:nvSpPr>
      <xdr:spPr>
        <a:xfrm>
          <a:off x="790575" y="7096125"/>
          <a:ext cx="25622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Skewed to the right. Slightly</a:t>
          </a:r>
          <a:r>
            <a:rPr lang="en-US" sz="1100" baseline="0"/>
            <a:t> spread out.</a:t>
          </a:r>
          <a:endParaRPr lang="en-US" sz="1100"/>
        </a:p>
      </xdr:txBody>
    </xdr:sp>
    <xdr:clientData/>
  </xdr:twoCellAnchor>
  <xdr:twoCellAnchor>
    <xdr:from>
      <xdr:col>3</xdr:col>
      <xdr:colOff>323850</xdr:colOff>
      <xdr:row>0</xdr:row>
      <xdr:rowOff>47625</xdr:rowOff>
    </xdr:from>
    <xdr:to>
      <xdr:col>6</xdr:col>
      <xdr:colOff>514350</xdr:colOff>
      <xdr:row>3</xdr:row>
      <xdr:rowOff>9525</xdr:rowOff>
    </xdr:to>
    <xdr:sp macro="" textlink="">
      <xdr:nvSpPr>
        <xdr:cNvPr id="5" name="TextBox 4"/>
        <xdr:cNvSpPr txBox="1"/>
      </xdr:nvSpPr>
      <xdr:spPr>
        <a:xfrm>
          <a:off x="3552825" y="47625"/>
          <a:ext cx="21621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Cases = Dates of  Grocery Bought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Values = Cost of Grocery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9525</xdr:rowOff>
    </xdr:from>
    <xdr:to>
      <xdr:col>5</xdr:col>
      <xdr:colOff>152400</xdr:colOff>
      <xdr:row>1</xdr:row>
      <xdr:rowOff>133350</xdr:rowOff>
    </xdr:to>
    <xdr:sp macro="" textlink="">
      <xdr:nvSpPr>
        <xdr:cNvPr id="2" name="TextBox 1"/>
        <xdr:cNvSpPr txBox="1"/>
      </xdr:nvSpPr>
      <xdr:spPr>
        <a:xfrm>
          <a:off x="295275" y="9525"/>
          <a:ext cx="29051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Days Exercised for the Month of February</a:t>
          </a:r>
        </a:p>
      </xdr:txBody>
    </xdr:sp>
    <xdr:clientData/>
  </xdr:twoCellAnchor>
  <xdr:twoCellAnchor>
    <xdr:from>
      <xdr:col>3</xdr:col>
      <xdr:colOff>190500</xdr:colOff>
      <xdr:row>5</xdr:row>
      <xdr:rowOff>104775</xdr:rowOff>
    </xdr:from>
    <xdr:to>
      <xdr:col>4</xdr:col>
      <xdr:colOff>1228725</xdr:colOff>
      <xdr:row>8</xdr:row>
      <xdr:rowOff>180975</xdr:rowOff>
    </xdr:to>
    <xdr:sp macro="" textlink="">
      <xdr:nvSpPr>
        <xdr:cNvPr id="3" name="TextBox 2"/>
        <xdr:cNvSpPr txBox="1"/>
      </xdr:nvSpPr>
      <xdr:spPr>
        <a:xfrm>
          <a:off x="3028950" y="1057275"/>
          <a:ext cx="245745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Legend</a:t>
          </a:r>
        </a:p>
        <a:p>
          <a:r>
            <a:rPr lang="en-US" sz="1100"/>
            <a:t>Exercised =</a:t>
          </a:r>
          <a:r>
            <a:rPr lang="en-US" sz="1100" baseline="0"/>
            <a:t> 1</a:t>
          </a:r>
        </a:p>
        <a:p>
          <a:r>
            <a:rPr lang="en-US" sz="1100" baseline="0"/>
            <a:t>No Exercise = 0</a:t>
          </a:r>
          <a:endParaRPr lang="en-US" sz="1100"/>
        </a:p>
      </xdr:txBody>
    </xdr:sp>
    <xdr:clientData/>
  </xdr:twoCellAnchor>
  <xdr:twoCellAnchor>
    <xdr:from>
      <xdr:col>2</xdr:col>
      <xdr:colOff>209551</xdr:colOff>
      <xdr:row>10</xdr:row>
      <xdr:rowOff>152400</xdr:rowOff>
    </xdr:from>
    <xdr:to>
      <xdr:col>5</xdr:col>
      <xdr:colOff>161926</xdr:colOff>
      <xdr:row>24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31</xdr:row>
      <xdr:rowOff>19050</xdr:rowOff>
    </xdr:from>
    <xdr:to>
      <xdr:col>4</xdr:col>
      <xdr:colOff>1371600</xdr:colOff>
      <xdr:row>34</xdr:row>
      <xdr:rowOff>180975</xdr:rowOff>
    </xdr:to>
    <xdr:sp macro="" textlink="">
      <xdr:nvSpPr>
        <xdr:cNvPr id="6" name="TextBox 5"/>
        <xdr:cNvSpPr txBox="1"/>
      </xdr:nvSpPr>
      <xdr:spPr>
        <a:xfrm>
          <a:off x="2686050" y="5924550"/>
          <a:ext cx="29432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Data indicates</a:t>
          </a:r>
          <a:r>
            <a:rPr lang="en-US" sz="1100" baseline="0"/>
            <a:t> that I exercise approximately 38% of the total days in February. Approximately  24% less than the days not exercised on.</a:t>
          </a:r>
          <a:endParaRPr lang="en-US" sz="1100"/>
        </a:p>
      </xdr:txBody>
    </xdr:sp>
    <xdr:clientData/>
  </xdr:twoCellAnchor>
  <xdr:twoCellAnchor>
    <xdr:from>
      <xdr:col>2</xdr:col>
      <xdr:colOff>476250</xdr:colOff>
      <xdr:row>26</xdr:row>
      <xdr:rowOff>19050</xdr:rowOff>
    </xdr:from>
    <xdr:to>
      <xdr:col>5</xdr:col>
      <xdr:colOff>257175</xdr:colOff>
      <xdr:row>29</xdr:row>
      <xdr:rowOff>180975</xdr:rowOff>
    </xdr:to>
    <xdr:sp macro="" textlink="">
      <xdr:nvSpPr>
        <xdr:cNvPr id="7" name="TextBox 6"/>
        <xdr:cNvSpPr txBox="1"/>
      </xdr:nvSpPr>
      <xdr:spPr>
        <a:xfrm>
          <a:off x="2657475" y="4972050"/>
          <a:ext cx="3314700" cy="73342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Case = days exercised</a:t>
          </a:r>
        </a:p>
        <a:p>
          <a:r>
            <a:rPr lang="en-US" sz="1100"/>
            <a:t>Values=</a:t>
          </a:r>
          <a:r>
            <a:rPr lang="en-US" sz="1100" baseline="0"/>
            <a:t> 1 for day Exercised, 0 for Day not  Exercised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104775</xdr:rowOff>
    </xdr:from>
    <xdr:to>
      <xdr:col>5</xdr:col>
      <xdr:colOff>85725</xdr:colOff>
      <xdr:row>2</xdr:row>
      <xdr:rowOff>114300</xdr:rowOff>
    </xdr:to>
    <xdr:sp macro="" textlink="">
      <xdr:nvSpPr>
        <xdr:cNvPr id="2" name="TextBox 1"/>
        <xdr:cNvSpPr txBox="1"/>
      </xdr:nvSpPr>
      <xdr:spPr>
        <a:xfrm>
          <a:off x="200025" y="104775"/>
          <a:ext cx="29337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Laundry</a:t>
          </a:r>
          <a:r>
            <a:rPr lang="en-US" sz="1100" b="1" baseline="0"/>
            <a:t> Cost for the Month of February</a:t>
          </a:r>
          <a:endParaRPr lang="en-US" sz="1100" b="1"/>
        </a:p>
      </xdr:txBody>
    </xdr:sp>
    <xdr:clientData/>
  </xdr:twoCellAnchor>
  <xdr:twoCellAnchor>
    <xdr:from>
      <xdr:col>0</xdr:col>
      <xdr:colOff>147637</xdr:colOff>
      <xdr:row>9</xdr:row>
      <xdr:rowOff>33337</xdr:rowOff>
    </xdr:from>
    <xdr:to>
      <xdr:col>6</xdr:col>
      <xdr:colOff>538162</xdr:colOff>
      <xdr:row>23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781051</xdr:colOff>
      <xdr:row>24</xdr:row>
      <xdr:rowOff>180975</xdr:rowOff>
    </xdr:from>
    <xdr:to>
      <xdr:col>3</xdr:col>
      <xdr:colOff>923926</xdr:colOff>
      <xdr:row>27</xdr:row>
      <xdr:rowOff>28575</xdr:rowOff>
    </xdr:to>
    <xdr:sp macro="" textlink="">
      <xdr:nvSpPr>
        <xdr:cNvPr id="4" name="TextBox 3"/>
        <xdr:cNvSpPr txBox="1"/>
      </xdr:nvSpPr>
      <xdr:spPr>
        <a:xfrm>
          <a:off x="1838326" y="4752975"/>
          <a:ext cx="180975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Skewed</a:t>
          </a:r>
          <a:r>
            <a:rPr lang="en-US" sz="1100" baseline="0"/>
            <a:t> to the Left.</a:t>
          </a:r>
          <a:endParaRPr lang="en-US" sz="1100"/>
        </a:p>
      </xdr:txBody>
    </xdr:sp>
    <xdr:clientData/>
  </xdr:twoCellAnchor>
  <xdr:twoCellAnchor>
    <xdr:from>
      <xdr:col>3</xdr:col>
      <xdr:colOff>257175</xdr:colOff>
      <xdr:row>3</xdr:row>
      <xdr:rowOff>95250</xdr:rowOff>
    </xdr:from>
    <xdr:to>
      <xdr:col>7</xdr:col>
      <xdr:colOff>133350</xdr:colOff>
      <xdr:row>6</xdr:row>
      <xdr:rowOff>9525</xdr:rowOff>
    </xdr:to>
    <xdr:sp macro="" textlink="">
      <xdr:nvSpPr>
        <xdr:cNvPr id="5" name="TextBox 4"/>
        <xdr:cNvSpPr txBox="1"/>
      </xdr:nvSpPr>
      <xdr:spPr>
        <a:xfrm>
          <a:off x="2981325" y="666750"/>
          <a:ext cx="25050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Cases =</a:t>
          </a:r>
          <a:r>
            <a:rPr lang="en-US" sz="1100" baseline="0"/>
            <a:t> Days Laundry was Done</a:t>
          </a:r>
        </a:p>
        <a:p>
          <a:r>
            <a:rPr lang="en-US" sz="1100" baseline="0"/>
            <a:t>Value= Cost of doing Laundry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0</xdr:row>
      <xdr:rowOff>47625</xdr:rowOff>
    </xdr:from>
    <xdr:to>
      <xdr:col>3</xdr:col>
      <xdr:colOff>609600</xdr:colOff>
      <xdr:row>1</xdr:row>
      <xdr:rowOff>76200</xdr:rowOff>
    </xdr:to>
    <xdr:sp macro="" textlink="">
      <xdr:nvSpPr>
        <xdr:cNvPr id="2" name="TextBox 1"/>
        <xdr:cNvSpPr txBox="1"/>
      </xdr:nvSpPr>
      <xdr:spPr>
        <a:xfrm>
          <a:off x="781050" y="47625"/>
          <a:ext cx="29908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Days that I</a:t>
          </a:r>
          <a:r>
            <a:rPr lang="en-US" sz="1100" b="1" baseline="0"/>
            <a:t> cooked and </a:t>
          </a:r>
          <a:r>
            <a:rPr lang="en-US" sz="1100" b="1"/>
            <a:t>Time to Cook a Meal </a:t>
          </a:r>
        </a:p>
      </xdr:txBody>
    </xdr:sp>
    <xdr:clientData/>
  </xdr:twoCellAnchor>
  <xdr:twoCellAnchor>
    <xdr:from>
      <xdr:col>0</xdr:col>
      <xdr:colOff>195262</xdr:colOff>
      <xdr:row>15</xdr:row>
      <xdr:rowOff>4762</xdr:rowOff>
    </xdr:from>
    <xdr:to>
      <xdr:col>5</xdr:col>
      <xdr:colOff>604837</xdr:colOff>
      <xdr:row>29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981076</xdr:colOff>
      <xdr:row>30</xdr:row>
      <xdr:rowOff>142875</xdr:rowOff>
    </xdr:from>
    <xdr:to>
      <xdr:col>2</xdr:col>
      <xdr:colOff>609601</xdr:colOff>
      <xdr:row>32</xdr:row>
      <xdr:rowOff>57150</xdr:rowOff>
    </xdr:to>
    <xdr:sp macro="" textlink="">
      <xdr:nvSpPr>
        <xdr:cNvPr id="4" name="TextBox 3"/>
        <xdr:cNvSpPr txBox="1"/>
      </xdr:nvSpPr>
      <xdr:spPr>
        <a:xfrm>
          <a:off x="1838326" y="5857875"/>
          <a:ext cx="12763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Bimodal in Shape</a:t>
          </a:r>
        </a:p>
      </xdr:txBody>
    </xdr:sp>
    <xdr:clientData/>
  </xdr:twoCellAnchor>
  <xdr:twoCellAnchor>
    <xdr:from>
      <xdr:col>3</xdr:col>
      <xdr:colOff>400050</xdr:colOff>
      <xdr:row>3</xdr:row>
      <xdr:rowOff>19050</xdr:rowOff>
    </xdr:from>
    <xdr:to>
      <xdr:col>6</xdr:col>
      <xdr:colOff>342900</xdr:colOff>
      <xdr:row>6</xdr:row>
      <xdr:rowOff>9525</xdr:rowOff>
    </xdr:to>
    <xdr:sp macro="" textlink="">
      <xdr:nvSpPr>
        <xdr:cNvPr id="5" name="TextBox 4"/>
        <xdr:cNvSpPr txBox="1"/>
      </xdr:nvSpPr>
      <xdr:spPr>
        <a:xfrm>
          <a:off x="3562350" y="590550"/>
          <a:ext cx="236220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Cases = Days that I</a:t>
          </a:r>
          <a:r>
            <a:rPr lang="en-US" sz="1100" baseline="0"/>
            <a:t> Cooked</a:t>
          </a:r>
        </a:p>
        <a:p>
          <a:r>
            <a:rPr lang="en-US" sz="1100" baseline="0"/>
            <a:t>Values = Cooking Time In Minutes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5</xdr:col>
      <xdr:colOff>228600</xdr:colOff>
      <xdr:row>2</xdr:row>
      <xdr:rowOff>19050</xdr:rowOff>
    </xdr:to>
    <xdr:sp macro="" textlink="">
      <xdr:nvSpPr>
        <xdr:cNvPr id="2" name="TextBox 1"/>
        <xdr:cNvSpPr txBox="1"/>
      </xdr:nvSpPr>
      <xdr:spPr>
        <a:xfrm>
          <a:off x="114300" y="85725"/>
          <a:ext cx="31623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Bible </a:t>
          </a:r>
          <a:r>
            <a:rPr lang="en-US" sz="1100" baseline="0"/>
            <a:t> Reading  Log, Number of Chapters Read</a:t>
          </a:r>
          <a:endParaRPr lang="en-US" sz="1100"/>
        </a:p>
      </xdr:txBody>
    </xdr:sp>
    <xdr:clientData/>
  </xdr:twoCellAnchor>
  <xdr:twoCellAnchor>
    <xdr:from>
      <xdr:col>0</xdr:col>
      <xdr:colOff>433387</xdr:colOff>
      <xdr:row>10</xdr:row>
      <xdr:rowOff>128586</xdr:rowOff>
    </xdr:from>
    <xdr:to>
      <xdr:col>7</xdr:col>
      <xdr:colOff>423862</xdr:colOff>
      <xdr:row>26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104776</xdr:colOff>
      <xdr:row>28</xdr:row>
      <xdr:rowOff>28575</xdr:rowOff>
    </xdr:from>
    <xdr:to>
      <xdr:col>3</xdr:col>
      <xdr:colOff>914401</xdr:colOff>
      <xdr:row>29</xdr:row>
      <xdr:rowOff>85725</xdr:rowOff>
    </xdr:to>
    <xdr:sp macro="" textlink="">
      <xdr:nvSpPr>
        <xdr:cNvPr id="4" name="TextBox 3"/>
        <xdr:cNvSpPr txBox="1"/>
      </xdr:nvSpPr>
      <xdr:spPr>
        <a:xfrm>
          <a:off x="2228851" y="5362575"/>
          <a:ext cx="14668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Bimodal in Shape</a:t>
          </a:r>
        </a:p>
      </xdr:txBody>
    </xdr:sp>
    <xdr:clientData/>
  </xdr:twoCellAnchor>
  <xdr:twoCellAnchor>
    <xdr:from>
      <xdr:col>4</xdr:col>
      <xdr:colOff>333374</xdr:colOff>
      <xdr:row>3</xdr:row>
      <xdr:rowOff>180975</xdr:rowOff>
    </xdr:from>
    <xdr:to>
      <xdr:col>7</xdr:col>
      <xdr:colOff>447675</xdr:colOff>
      <xdr:row>7</xdr:row>
      <xdr:rowOff>28575</xdr:rowOff>
    </xdr:to>
    <xdr:sp macro="" textlink="">
      <xdr:nvSpPr>
        <xdr:cNvPr id="5" name="TextBox 4"/>
        <xdr:cNvSpPr txBox="1"/>
      </xdr:nvSpPr>
      <xdr:spPr>
        <a:xfrm>
          <a:off x="4190999" y="752475"/>
          <a:ext cx="2085976" cy="609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Cases =  Days Bible was Read</a:t>
          </a:r>
        </a:p>
        <a:p>
          <a:r>
            <a:rPr lang="en-US" sz="1100"/>
            <a:t>Values</a:t>
          </a:r>
          <a:r>
            <a:rPr lang="en-US" sz="1100" baseline="0"/>
            <a:t> = Number of Chapters Read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1"/>
  <sheetViews>
    <sheetView tabSelected="1" view="pageLayout" zoomScaleNormal="100" workbookViewId="0">
      <selection activeCell="B15" sqref="B15"/>
    </sheetView>
  </sheetViews>
  <sheetFormatPr defaultRowHeight="15"/>
  <cols>
    <col min="1" max="1" width="13.140625" customWidth="1"/>
    <col min="2" max="3" width="16" customWidth="1"/>
    <col min="4" max="4" width="12.28515625" customWidth="1"/>
  </cols>
  <sheetData>
    <row r="3" spans="1:5">
      <c r="A3" t="s">
        <v>0</v>
      </c>
      <c r="B3" t="s">
        <v>10</v>
      </c>
    </row>
    <row r="4" spans="1:5">
      <c r="A4" t="s">
        <v>1</v>
      </c>
      <c r="B4">
        <v>14.06</v>
      </c>
      <c r="D4">
        <v>1.49</v>
      </c>
    </row>
    <row r="5" spans="1:5">
      <c r="A5" t="s">
        <v>2</v>
      </c>
      <c r="B5">
        <v>8.0500000000000007</v>
      </c>
      <c r="D5">
        <v>3.18</v>
      </c>
    </row>
    <row r="6" spans="1:5">
      <c r="A6" t="s">
        <v>3</v>
      </c>
      <c r="B6">
        <v>40.32</v>
      </c>
      <c r="D6">
        <v>7.07</v>
      </c>
    </row>
    <row r="7" spans="1:5">
      <c r="A7" t="s">
        <v>4</v>
      </c>
      <c r="B7">
        <v>23.49</v>
      </c>
      <c r="D7" s="2">
        <v>8.0500000000000007</v>
      </c>
    </row>
    <row r="8" spans="1:5">
      <c r="A8" t="s">
        <v>5</v>
      </c>
      <c r="B8">
        <v>31.53</v>
      </c>
      <c r="D8">
        <v>12</v>
      </c>
      <c r="E8">
        <f>(12+14.06)/2</f>
        <v>13.030000000000001</v>
      </c>
    </row>
    <row r="9" spans="1:5">
      <c r="A9" t="s">
        <v>5</v>
      </c>
      <c r="B9">
        <v>7.07</v>
      </c>
      <c r="D9">
        <v>14.06</v>
      </c>
    </row>
    <row r="10" spans="1:5">
      <c r="A10" t="s">
        <v>6</v>
      </c>
      <c r="B10">
        <v>1.49</v>
      </c>
      <c r="D10" s="2">
        <v>16.07</v>
      </c>
    </row>
    <row r="11" spans="1:5">
      <c r="A11" t="s">
        <v>7</v>
      </c>
      <c r="B11">
        <v>12</v>
      </c>
      <c r="D11">
        <v>23.49</v>
      </c>
    </row>
    <row r="12" spans="1:5">
      <c r="A12" t="s">
        <v>8</v>
      </c>
      <c r="B12">
        <v>3.18</v>
      </c>
      <c r="D12">
        <v>31.53</v>
      </c>
    </row>
    <row r="13" spans="1:5">
      <c r="A13" t="s">
        <v>9</v>
      </c>
      <c r="B13">
        <v>16.07</v>
      </c>
      <c r="D13">
        <v>40.32</v>
      </c>
    </row>
    <row r="15" spans="1:5">
      <c r="A15" t="s">
        <v>26</v>
      </c>
      <c r="B15">
        <f>AVERAGE(B4:B13)</f>
        <v>15.725999999999999</v>
      </c>
      <c r="D15" s="2" t="s">
        <v>35</v>
      </c>
      <c r="E15" s="2">
        <f>MEDIAN(D4:D8)</f>
        <v>7.07</v>
      </c>
    </row>
    <row r="16" spans="1:5">
      <c r="A16" t="s">
        <v>34</v>
      </c>
      <c r="B16">
        <f>MEDIAN(B4:B13)</f>
        <v>13.030000000000001</v>
      </c>
      <c r="D16" s="2" t="s">
        <v>36</v>
      </c>
      <c r="E16" s="2">
        <f>MEDIAN(D9:D13)</f>
        <v>23.49</v>
      </c>
    </row>
    <row r="17" spans="1:5">
      <c r="A17" t="s">
        <v>28</v>
      </c>
      <c r="B17" t="e">
        <f>MODE(B4:B13)</f>
        <v>#N/A</v>
      </c>
      <c r="D17" t="s">
        <v>37</v>
      </c>
      <c r="E17">
        <f>QUARTILE(B4:B13,1)</f>
        <v>7.3150000000000004</v>
      </c>
    </row>
    <row r="18" spans="1:5">
      <c r="A18" t="s">
        <v>32</v>
      </c>
      <c r="B18">
        <f>MAX(B4:B13)</f>
        <v>40.32</v>
      </c>
      <c r="D18" t="s">
        <v>38</v>
      </c>
      <c r="E18">
        <f>QUARTILE(B4:B13,3)</f>
        <v>21.634999999999998</v>
      </c>
    </row>
    <row r="19" spans="1:5">
      <c r="A19" t="s">
        <v>33</v>
      </c>
      <c r="B19">
        <f>MIN(B4:B13)</f>
        <v>1.49</v>
      </c>
      <c r="D19" t="s">
        <v>40</v>
      </c>
      <c r="E19">
        <f>STDEVP(B4:B13)</f>
        <v>11.939853600442516</v>
      </c>
    </row>
    <row r="20" spans="1:5">
      <c r="A20" t="s">
        <v>39</v>
      </c>
      <c r="B20">
        <f>(B18-B19)</f>
        <v>38.83</v>
      </c>
      <c r="D20" t="s">
        <v>41</v>
      </c>
      <c r="E20">
        <f>(E18-E17)</f>
        <v>14.319999999999997</v>
      </c>
    </row>
    <row r="21" spans="1:5">
      <c r="A21" t="s">
        <v>29</v>
      </c>
      <c r="B21">
        <f>AVERAGE(B18:B19)</f>
        <v>20.905000000000001</v>
      </c>
    </row>
  </sheetData>
  <sortState ref="D4:D13">
    <sortCondition ref="D4"/>
  </sortState>
  <pageMargins left="0.7" right="0.7" top="0.75" bottom="0.75" header="0.3" footer="0.3"/>
  <pageSetup orientation="portrait" r:id="rId1"/>
  <headerFooter>
    <oddHeader xml:space="preserve">&amp;CCost of Grocery for the Mont of February
</oddHeader>
  </headerFooter>
  <ignoredErrors>
    <ignoredError sqref="E15:E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F34"/>
  <sheetViews>
    <sheetView view="pageLayout" zoomScaleNormal="100" workbookViewId="0">
      <selection activeCell="F32" sqref="F32"/>
    </sheetView>
  </sheetViews>
  <sheetFormatPr defaultRowHeight="15"/>
  <cols>
    <col min="1" max="1" width="12" customWidth="1"/>
    <col min="2" max="2" width="18.42578125" customWidth="1"/>
    <col min="4" max="4" width="19.85546875" customWidth="1"/>
    <col min="5" max="5" width="20.28515625" customWidth="1"/>
  </cols>
  <sheetData>
    <row r="3" spans="1:6">
      <c r="A3" t="s">
        <v>0</v>
      </c>
      <c r="B3" t="s">
        <v>11</v>
      </c>
      <c r="D3" t="s">
        <v>23</v>
      </c>
      <c r="E3" t="s">
        <v>24</v>
      </c>
    </row>
    <row r="4" spans="1:6">
      <c r="A4">
        <v>1</v>
      </c>
      <c r="B4">
        <v>1</v>
      </c>
      <c r="D4">
        <f>COUNTIF(B4:B32,"=1")</f>
        <v>11</v>
      </c>
      <c r="E4">
        <f>COUNTIF(B4:B32,"=0")</f>
        <v>18</v>
      </c>
    </row>
    <row r="5" spans="1:6">
      <c r="A5">
        <v>2</v>
      </c>
      <c r="B5">
        <v>0</v>
      </c>
      <c r="C5" s="1" t="s">
        <v>25</v>
      </c>
      <c r="D5">
        <f>(11/29)*100</f>
        <v>37.931034482758619</v>
      </c>
      <c r="E5">
        <f>(18/29)*100</f>
        <v>62.068965517241381</v>
      </c>
    </row>
    <row r="6" spans="1:6">
      <c r="A6">
        <v>3</v>
      </c>
      <c r="B6">
        <v>0</v>
      </c>
    </row>
    <row r="7" spans="1:6">
      <c r="A7">
        <v>4</v>
      </c>
      <c r="B7">
        <v>0</v>
      </c>
    </row>
    <row r="8" spans="1:6">
      <c r="A8">
        <v>5</v>
      </c>
      <c r="B8">
        <v>1</v>
      </c>
    </row>
    <row r="9" spans="1:6">
      <c r="A9">
        <v>6</v>
      </c>
      <c r="B9">
        <v>0</v>
      </c>
    </row>
    <row r="10" spans="1:6">
      <c r="A10">
        <v>7</v>
      </c>
      <c r="B10">
        <v>0</v>
      </c>
    </row>
    <row r="11" spans="1:6">
      <c r="A11">
        <v>8</v>
      </c>
      <c r="B11">
        <v>0</v>
      </c>
    </row>
    <row r="12" spans="1:6">
      <c r="A12">
        <v>9</v>
      </c>
      <c r="B12">
        <v>0</v>
      </c>
    </row>
    <row r="13" spans="1:6">
      <c r="A13">
        <v>10</v>
      </c>
      <c r="B13">
        <v>0</v>
      </c>
    </row>
    <row r="14" spans="1:6">
      <c r="A14">
        <v>11</v>
      </c>
      <c r="B14">
        <v>0</v>
      </c>
    </row>
    <row r="15" spans="1:6">
      <c r="A15">
        <v>12</v>
      </c>
      <c r="B15">
        <v>1</v>
      </c>
      <c r="F15" t="s">
        <v>30</v>
      </c>
    </row>
    <row r="16" spans="1:6">
      <c r="A16">
        <v>13</v>
      </c>
      <c r="B16">
        <v>0</v>
      </c>
    </row>
    <row r="17" spans="1:2">
      <c r="A17">
        <v>14</v>
      </c>
      <c r="B17">
        <v>1</v>
      </c>
    </row>
    <row r="18" spans="1:2">
      <c r="A18">
        <v>15</v>
      </c>
      <c r="B18">
        <v>1</v>
      </c>
    </row>
    <row r="19" spans="1:2">
      <c r="A19">
        <v>16</v>
      </c>
      <c r="B19">
        <v>1</v>
      </c>
    </row>
    <row r="20" spans="1:2">
      <c r="A20">
        <v>17</v>
      </c>
      <c r="B20">
        <v>0</v>
      </c>
    </row>
    <row r="21" spans="1:2">
      <c r="A21">
        <v>18</v>
      </c>
      <c r="B21">
        <v>0</v>
      </c>
    </row>
    <row r="22" spans="1:2">
      <c r="A22">
        <v>19</v>
      </c>
      <c r="B22">
        <v>1</v>
      </c>
    </row>
    <row r="23" spans="1:2">
      <c r="A23">
        <v>20</v>
      </c>
      <c r="B23">
        <v>0</v>
      </c>
    </row>
    <row r="24" spans="1:2">
      <c r="A24">
        <v>21</v>
      </c>
      <c r="B24">
        <v>0</v>
      </c>
    </row>
    <row r="25" spans="1:2">
      <c r="A25">
        <v>22</v>
      </c>
      <c r="B25">
        <v>1</v>
      </c>
    </row>
    <row r="26" spans="1:2">
      <c r="A26">
        <v>23</v>
      </c>
      <c r="B26">
        <v>1</v>
      </c>
    </row>
    <row r="27" spans="1:2">
      <c r="A27">
        <v>24</v>
      </c>
      <c r="B27">
        <v>0</v>
      </c>
    </row>
    <row r="28" spans="1:2">
      <c r="A28">
        <v>25</v>
      </c>
      <c r="B28">
        <v>0</v>
      </c>
    </row>
    <row r="29" spans="1:2">
      <c r="A29">
        <v>26</v>
      </c>
      <c r="B29">
        <v>1</v>
      </c>
    </row>
    <row r="30" spans="1:2">
      <c r="A30">
        <v>27</v>
      </c>
      <c r="B30">
        <v>0</v>
      </c>
    </row>
    <row r="31" spans="1:2">
      <c r="A31">
        <v>28</v>
      </c>
      <c r="B31">
        <v>0</v>
      </c>
    </row>
    <row r="32" spans="1:2">
      <c r="A32">
        <v>29</v>
      </c>
      <c r="B32">
        <v>1</v>
      </c>
    </row>
    <row r="34" spans="1:2">
      <c r="A34" t="s">
        <v>28</v>
      </c>
      <c r="B34">
        <f>MODE(B4:B32)</f>
        <v>0</v>
      </c>
    </row>
  </sheetData>
  <pageMargins left="0.7" right="0.7" top="0.75" bottom="0.75" header="0.3" footer="0.3"/>
  <pageSetup orientation="portrait" r:id="rId1"/>
  <headerFooter>
    <oddHeader xml:space="preserve">&amp;CDays Exercised for the Month of February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H36"/>
  <sheetViews>
    <sheetView view="pageLayout" topLeftCell="A15" zoomScaleNormal="100" workbookViewId="0">
      <selection activeCell="E28" sqref="E28"/>
    </sheetView>
  </sheetViews>
  <sheetFormatPr defaultRowHeight="15"/>
  <cols>
    <col min="1" max="1" width="14.7109375" customWidth="1"/>
    <col min="2" max="2" width="14.140625" customWidth="1"/>
    <col min="4" max="4" width="14.42578125" customWidth="1"/>
  </cols>
  <sheetData>
    <row r="4" spans="1:8">
      <c r="A4" t="s">
        <v>0</v>
      </c>
      <c r="B4" t="s">
        <v>10</v>
      </c>
    </row>
    <row r="5" spans="1:8">
      <c r="A5" t="s">
        <v>12</v>
      </c>
      <c r="B5">
        <v>20</v>
      </c>
    </row>
    <row r="6" spans="1:8">
      <c r="A6" t="s">
        <v>13</v>
      </c>
      <c r="B6">
        <v>25</v>
      </c>
    </row>
    <row r="7" spans="1:8">
      <c r="A7" t="s">
        <v>7</v>
      </c>
      <c r="B7">
        <v>30</v>
      </c>
    </row>
    <row r="11" spans="1:8">
      <c r="H11" t="s">
        <v>31</v>
      </c>
    </row>
    <row r="30" spans="1:5">
      <c r="A30" t="s">
        <v>26</v>
      </c>
      <c r="B30">
        <f>AVERAGE(B5:B7)</f>
        <v>25</v>
      </c>
      <c r="D30" s="3"/>
      <c r="E30" s="3"/>
    </row>
    <row r="31" spans="1:5">
      <c r="A31" t="s">
        <v>34</v>
      </c>
      <c r="B31">
        <f>MEDIAN(B5:B7)</f>
        <v>25</v>
      </c>
      <c r="D31" s="3"/>
      <c r="E31" s="3"/>
    </row>
    <row r="32" spans="1:5">
      <c r="A32" t="s">
        <v>28</v>
      </c>
      <c r="B32" t="e">
        <f>MODE(B5:B7)</f>
        <v>#N/A</v>
      </c>
      <c r="D32" t="s">
        <v>42</v>
      </c>
      <c r="E32">
        <f>QUARTILE(B5:B7,1)</f>
        <v>22.5</v>
      </c>
    </row>
    <row r="33" spans="1:5">
      <c r="A33" t="s">
        <v>32</v>
      </c>
      <c r="B33">
        <f>MAX(B5:B7)</f>
        <v>30</v>
      </c>
      <c r="D33" t="s">
        <v>43</v>
      </c>
      <c r="E33">
        <f>QUARTILE(B5:B7,3)</f>
        <v>27.5</v>
      </c>
    </row>
    <row r="34" spans="1:5">
      <c r="A34" t="s">
        <v>33</v>
      </c>
      <c r="B34">
        <f>MIN(B5:B7)</f>
        <v>20</v>
      </c>
      <c r="D34" t="s">
        <v>40</v>
      </c>
      <c r="E34">
        <f>STDEVP(B5:B7)</f>
        <v>4.0824829046386304</v>
      </c>
    </row>
    <row r="35" spans="1:5">
      <c r="A35" t="s">
        <v>39</v>
      </c>
      <c r="B35">
        <f>(B33-B34)</f>
        <v>10</v>
      </c>
      <c r="D35" t="s">
        <v>41</v>
      </c>
      <c r="E35">
        <f>(E33-E32)</f>
        <v>5</v>
      </c>
    </row>
    <row r="36" spans="1:5">
      <c r="A36" t="s">
        <v>29</v>
      </c>
      <c r="B36">
        <f>AVERAGE(B33:B34)</f>
        <v>25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E41"/>
  <sheetViews>
    <sheetView view="pageLayout" zoomScaleNormal="100" workbookViewId="0">
      <selection activeCell="A35" sqref="A35:E41"/>
    </sheetView>
  </sheetViews>
  <sheetFormatPr defaultRowHeight="15"/>
  <cols>
    <col min="1" max="1" width="12" customWidth="1"/>
    <col min="2" max="2" width="23" customWidth="1"/>
    <col min="4" max="4" width="15.42578125" customWidth="1"/>
  </cols>
  <sheetData>
    <row r="3" spans="1:2">
      <c r="A3" t="s">
        <v>0</v>
      </c>
      <c r="B3" t="s">
        <v>14</v>
      </c>
    </row>
    <row r="4" spans="1:2">
      <c r="A4" t="s">
        <v>15</v>
      </c>
      <c r="B4">
        <v>15</v>
      </c>
    </row>
    <row r="5" spans="1:2">
      <c r="A5" t="s">
        <v>16</v>
      </c>
      <c r="B5">
        <v>25</v>
      </c>
    </row>
    <row r="6" spans="1:2">
      <c r="A6" t="s">
        <v>4</v>
      </c>
      <c r="B6">
        <v>25</v>
      </c>
    </row>
    <row r="7" spans="1:2">
      <c r="A7" t="s">
        <v>17</v>
      </c>
      <c r="B7">
        <v>45</v>
      </c>
    </row>
    <row r="8" spans="1:2">
      <c r="A8" t="s">
        <v>18</v>
      </c>
      <c r="B8">
        <v>30</v>
      </c>
    </row>
    <row r="9" spans="1:2">
      <c r="A9" t="s">
        <v>7</v>
      </c>
      <c r="B9">
        <v>25</v>
      </c>
    </row>
    <row r="10" spans="1:2">
      <c r="A10" t="s">
        <v>20</v>
      </c>
      <c r="B10">
        <v>15</v>
      </c>
    </row>
    <row r="11" spans="1:2">
      <c r="A11" t="s">
        <v>8</v>
      </c>
      <c r="B11">
        <v>35</v>
      </c>
    </row>
    <row r="12" spans="1:2">
      <c r="A12" t="s">
        <v>20</v>
      </c>
      <c r="B12">
        <v>20</v>
      </c>
    </row>
    <row r="13" spans="1:2">
      <c r="A13" t="s">
        <v>19</v>
      </c>
      <c r="B13">
        <v>15</v>
      </c>
    </row>
    <row r="35" spans="1:5">
      <c r="A35" t="s">
        <v>26</v>
      </c>
      <c r="B35">
        <f>AVERAGE(B4:B13)</f>
        <v>25</v>
      </c>
      <c r="D35" t="s">
        <v>42</v>
      </c>
      <c r="E35">
        <f>QUARTILE(B4:B13,1)</f>
        <v>16.25</v>
      </c>
    </row>
    <row r="36" spans="1:5">
      <c r="A36" t="s">
        <v>34</v>
      </c>
      <c r="B36">
        <f>MEDIAN(B4:B13)</f>
        <v>25</v>
      </c>
      <c r="D36" t="s">
        <v>43</v>
      </c>
      <c r="E36">
        <f>QUARTILE(B4:B13,3)</f>
        <v>28.75</v>
      </c>
    </row>
    <row r="37" spans="1:5">
      <c r="A37" t="s">
        <v>28</v>
      </c>
      <c r="B37">
        <f>MODE(B4:B13)</f>
        <v>15</v>
      </c>
      <c r="D37" t="s">
        <v>40</v>
      </c>
      <c r="E37">
        <f>STDEVP(B4:B13)</f>
        <v>9.2195444572928871</v>
      </c>
    </row>
    <row r="38" spans="1:5">
      <c r="A38" t="s">
        <v>32</v>
      </c>
      <c r="B38">
        <f>MAX(B4:B13)</f>
        <v>45</v>
      </c>
      <c r="D38" t="s">
        <v>41</v>
      </c>
      <c r="E38">
        <f>(E36-E35)</f>
        <v>12.5</v>
      </c>
    </row>
    <row r="39" spans="1:5">
      <c r="A39" t="s">
        <v>33</v>
      </c>
      <c r="B39">
        <f>MIN(B4:B13)</f>
        <v>15</v>
      </c>
    </row>
    <row r="40" spans="1:5">
      <c r="A40" t="s">
        <v>39</v>
      </c>
      <c r="B40">
        <f>(B38-B39)</f>
        <v>30</v>
      </c>
    </row>
    <row r="41" spans="1:5">
      <c r="A41" t="s">
        <v>29</v>
      </c>
      <c r="B41">
        <f>AVERAGE(B38:B39)</f>
        <v>30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I38"/>
  <sheetViews>
    <sheetView view="pageLayout" zoomScaleNormal="100" workbookViewId="0">
      <selection activeCell="H2" sqref="H2"/>
    </sheetView>
  </sheetViews>
  <sheetFormatPr defaultRowHeight="15"/>
  <cols>
    <col min="1" max="1" width="16.140625" customWidth="1"/>
    <col min="2" max="2" width="13.5703125" customWidth="1"/>
    <col min="4" max="4" width="15" customWidth="1"/>
  </cols>
  <sheetData>
    <row r="4" spans="1:4">
      <c r="A4" t="s">
        <v>0</v>
      </c>
      <c r="B4" t="s">
        <v>21</v>
      </c>
      <c r="D4" t="s">
        <v>44</v>
      </c>
    </row>
    <row r="5" spans="1:4">
      <c r="A5" t="s">
        <v>22</v>
      </c>
      <c r="B5">
        <v>2</v>
      </c>
      <c r="D5">
        <v>1</v>
      </c>
    </row>
    <row r="6" spans="1:4">
      <c r="A6" t="s">
        <v>2</v>
      </c>
      <c r="B6">
        <v>4</v>
      </c>
      <c r="D6">
        <v>2</v>
      </c>
    </row>
    <row r="7" spans="1:4">
      <c r="A7" t="s">
        <v>15</v>
      </c>
      <c r="B7">
        <v>3</v>
      </c>
      <c r="D7">
        <v>3</v>
      </c>
    </row>
    <row r="8" spans="1:4">
      <c r="A8" t="s">
        <v>17</v>
      </c>
      <c r="B8">
        <v>1</v>
      </c>
      <c r="D8">
        <v>3</v>
      </c>
    </row>
    <row r="9" spans="1:4">
      <c r="A9" t="s">
        <v>18</v>
      </c>
      <c r="B9">
        <v>4</v>
      </c>
      <c r="D9">
        <v>4</v>
      </c>
    </row>
    <row r="10" spans="1:4">
      <c r="A10" t="s">
        <v>20</v>
      </c>
      <c r="B10">
        <v>3</v>
      </c>
      <c r="D10">
        <v>4</v>
      </c>
    </row>
    <row r="28" spans="1:9">
      <c r="I28" t="s">
        <v>27</v>
      </c>
    </row>
    <row r="32" spans="1:9">
      <c r="A32" t="s">
        <v>26</v>
      </c>
      <c r="B32">
        <f>AVERAGE(B5:B10)</f>
        <v>2.8333333333333335</v>
      </c>
      <c r="D32" t="s">
        <v>42</v>
      </c>
      <c r="E32">
        <f>QUARTILE(B5:B10,1)</f>
        <v>2.25</v>
      </c>
    </row>
    <row r="33" spans="1:5">
      <c r="A33" t="s">
        <v>34</v>
      </c>
      <c r="B33">
        <f>MEDIAN(B5:B10)</f>
        <v>3</v>
      </c>
      <c r="D33" t="s">
        <v>43</v>
      </c>
      <c r="E33">
        <f>QUARTILE(B5:B10,3)</f>
        <v>3.75</v>
      </c>
    </row>
    <row r="34" spans="1:5">
      <c r="A34" t="s">
        <v>28</v>
      </c>
      <c r="B34">
        <f>MODE(B5:B10)</f>
        <v>4</v>
      </c>
      <c r="D34" t="s">
        <v>40</v>
      </c>
      <c r="E34">
        <f>STDEVP(B5:B10)</f>
        <v>1.0671873729054748</v>
      </c>
    </row>
    <row r="35" spans="1:5">
      <c r="A35" t="s">
        <v>32</v>
      </c>
      <c r="B35">
        <f>MAX(B5:B10)</f>
        <v>4</v>
      </c>
      <c r="D35" t="s">
        <v>41</v>
      </c>
      <c r="E35">
        <f>(E33-E32)</f>
        <v>1.5</v>
      </c>
    </row>
    <row r="36" spans="1:5">
      <c r="A36" t="s">
        <v>33</v>
      </c>
      <c r="B36">
        <f>MIN(B5:B10)</f>
        <v>1</v>
      </c>
    </row>
    <row r="37" spans="1:5">
      <c r="A37" t="s">
        <v>39</v>
      </c>
      <c r="B37">
        <f>(B35-B36)</f>
        <v>3</v>
      </c>
    </row>
    <row r="38" spans="1:5">
      <c r="A38" t="s">
        <v>29</v>
      </c>
      <c r="B38">
        <f>AVERAGE(B35:B36)</f>
        <v>2.5</v>
      </c>
    </row>
  </sheetData>
  <sortState ref="D5:D10">
    <sortCondition ref="D5"/>
  </sortState>
  <pageMargins left="0.7" right="0.7" top="0.75" bottom="0.75" header="0.3" footer="0.3"/>
  <pageSetup orientation="portrait" r:id="rId1"/>
  <headerFooter>
    <oddHeader>&amp;CBible reading Log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Cost of Grocery</vt:lpstr>
      <vt:lpstr>Days Exercised</vt:lpstr>
      <vt:lpstr>Laundry Cost</vt:lpstr>
      <vt:lpstr>Cooking Time</vt:lpstr>
      <vt:lpstr>Bible Reading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KRIS</cp:lastModifiedBy>
  <cp:lastPrinted>2012-03-07T15:15:22Z</cp:lastPrinted>
  <dcterms:created xsi:type="dcterms:W3CDTF">2012-03-01T16:43:18Z</dcterms:created>
  <dcterms:modified xsi:type="dcterms:W3CDTF">2012-03-08T04:29:45Z</dcterms:modified>
</cp:coreProperties>
</file>